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디아이에스\디아이에스\홈페이지\"/>
    </mc:Choice>
  </mc:AlternateContent>
  <bookViews>
    <workbookView xWindow="0" yWindow="0" windowWidth="28800" windowHeight="12135" activeTab="4"/>
  </bookViews>
  <sheets>
    <sheet name="일반DM(접착형) " sheetId="16" r:id="rId1"/>
    <sheet name="일반DM(소봉투)" sheetId="17" r:id="rId2"/>
    <sheet name="일반DM(대봉투)" sheetId="19" r:id="rId3"/>
    <sheet name="디자인비용" sheetId="3" r:id="rId4"/>
    <sheet name="봉투비용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7" l="1"/>
  <c r="G6" i="17"/>
  <c r="G9" i="17"/>
  <c r="I9" i="17" s="1"/>
  <c r="K9" i="17" s="1"/>
  <c r="G10" i="17"/>
  <c r="G11" i="17"/>
  <c r="G13" i="17"/>
  <c r="G15" i="17"/>
  <c r="G16" i="17"/>
  <c r="I16" i="17" s="1"/>
  <c r="K16" i="17" s="1"/>
  <c r="G17" i="17"/>
  <c r="G21" i="17"/>
  <c r="G22" i="17"/>
  <c r="I22" i="17" s="1"/>
  <c r="K22" i="17" s="1"/>
  <c r="G23" i="17"/>
  <c r="G3" i="17"/>
  <c r="G4" i="19"/>
  <c r="G7" i="19"/>
  <c r="I7" i="19" s="1"/>
  <c r="K7" i="19" s="1"/>
  <c r="G13" i="19"/>
  <c r="I13" i="19" s="1"/>
  <c r="K13" i="19" s="1"/>
  <c r="G14" i="19"/>
  <c r="I14" i="19" s="1"/>
  <c r="K14" i="19" s="1"/>
  <c r="G17" i="19"/>
  <c r="G23" i="19"/>
  <c r="I23" i="19" s="1"/>
  <c r="K23" i="19" s="1"/>
  <c r="G24" i="19"/>
  <c r="G26" i="19"/>
  <c r="G33" i="19"/>
  <c r="I33" i="19" s="1"/>
  <c r="K33" i="19" s="1"/>
  <c r="G34" i="19"/>
  <c r="I34" i="19" s="1"/>
  <c r="K34" i="19" s="1"/>
  <c r="G38" i="19"/>
  <c r="G41" i="19"/>
  <c r="G3" i="19"/>
  <c r="I3" i="19" s="1"/>
  <c r="K3" i="19" s="1"/>
  <c r="F26" i="17"/>
  <c r="G26" i="17" s="1"/>
  <c r="I26" i="17" s="1"/>
  <c r="K26" i="17" s="1"/>
  <c r="F25" i="17"/>
  <c r="G25" i="17" s="1"/>
  <c r="F24" i="17"/>
  <c r="G24" i="17" s="1"/>
  <c r="F23" i="17"/>
  <c r="F14" i="17"/>
  <c r="F13" i="17"/>
  <c r="F12" i="17"/>
  <c r="F11" i="17"/>
  <c r="F42" i="19"/>
  <c r="G42" i="19" s="1"/>
  <c r="F41" i="19"/>
  <c r="F40" i="19"/>
  <c r="G40" i="19" s="1"/>
  <c r="F39" i="19"/>
  <c r="F38" i="19"/>
  <c r="F37" i="19"/>
  <c r="G37" i="19" s="1"/>
  <c r="F36" i="19"/>
  <c r="G36" i="19" s="1"/>
  <c r="F35" i="19"/>
  <c r="G35" i="19" s="1"/>
  <c r="F32" i="19"/>
  <c r="G32" i="19" s="1"/>
  <c r="F31" i="19"/>
  <c r="G31" i="19" s="1"/>
  <c r="F30" i="19"/>
  <c r="G30" i="19" s="1"/>
  <c r="I30" i="19" s="1"/>
  <c r="K30" i="19" s="1"/>
  <c r="F29" i="19"/>
  <c r="G29" i="19" s="1"/>
  <c r="F28" i="19"/>
  <c r="G28" i="19" s="1"/>
  <c r="F27" i="19"/>
  <c r="F26" i="19"/>
  <c r="F25" i="19"/>
  <c r="G25" i="19" s="1"/>
  <c r="I24" i="19"/>
  <c r="K24" i="19" s="1"/>
  <c r="F22" i="19"/>
  <c r="G22" i="19" s="1"/>
  <c r="F21" i="19"/>
  <c r="F20" i="19"/>
  <c r="G20" i="19" s="1"/>
  <c r="F19" i="19"/>
  <c r="G19" i="19" s="1"/>
  <c r="F18" i="19"/>
  <c r="F17" i="19"/>
  <c r="F16" i="19"/>
  <c r="G16" i="19" s="1"/>
  <c r="F15" i="19"/>
  <c r="F12" i="19"/>
  <c r="F11" i="19"/>
  <c r="F10" i="19"/>
  <c r="F9" i="19"/>
  <c r="F8" i="19"/>
  <c r="G8" i="19" s="1"/>
  <c r="F7" i="19"/>
  <c r="F6" i="19"/>
  <c r="F5" i="19"/>
  <c r="I4" i="19"/>
  <c r="K4" i="19" s="1"/>
  <c r="F3" i="16"/>
  <c r="H3" i="16" s="1"/>
  <c r="J3" i="16" s="1"/>
  <c r="F4" i="16"/>
  <c r="H4" i="16" s="1"/>
  <c r="J4" i="16" s="1"/>
  <c r="F5" i="16"/>
  <c r="H5" i="16" s="1"/>
  <c r="J5" i="16" s="1"/>
  <c r="F6" i="16"/>
  <c r="H6" i="16" s="1"/>
  <c r="J6" i="16" s="1"/>
  <c r="I3" i="17"/>
  <c r="K3" i="17" s="1"/>
  <c r="I21" i="17"/>
  <c r="K21" i="17" s="1"/>
  <c r="F20" i="17"/>
  <c r="F19" i="17"/>
  <c r="G19" i="17" s="1"/>
  <c r="F18" i="17"/>
  <c r="F17" i="17"/>
  <c r="I15" i="17"/>
  <c r="K15" i="17" s="1"/>
  <c r="I10" i="17"/>
  <c r="K10" i="17" s="1"/>
  <c r="F8" i="17"/>
  <c r="G8" i="17" s="1"/>
  <c r="F7" i="17"/>
  <c r="G7" i="17" s="1"/>
  <c r="F6" i="17"/>
  <c r="F5" i="17"/>
  <c r="G5" i="17" s="1"/>
  <c r="I4" i="17"/>
  <c r="K4" i="17" s="1"/>
  <c r="I11" i="19" l="1"/>
  <c r="K11" i="19" s="1"/>
  <c r="I39" i="19"/>
  <c r="K39" i="19" s="1"/>
  <c r="G18" i="19"/>
  <c r="I18" i="19" s="1"/>
  <c r="K18" i="19" s="1"/>
  <c r="G12" i="19"/>
  <c r="I12" i="19" s="1"/>
  <c r="K12" i="19" s="1"/>
  <c r="G6" i="19"/>
  <c r="I6" i="19" s="1"/>
  <c r="K6" i="19" s="1"/>
  <c r="I15" i="19"/>
  <c r="K15" i="19" s="1"/>
  <c r="G11" i="19"/>
  <c r="G5" i="19"/>
  <c r="I5" i="19" s="1"/>
  <c r="K5" i="19" s="1"/>
  <c r="I35" i="19"/>
  <c r="K35" i="19" s="1"/>
  <c r="I41" i="19"/>
  <c r="K41" i="19" s="1"/>
  <c r="G10" i="19"/>
  <c r="I10" i="19" s="1"/>
  <c r="K10" i="19" s="1"/>
  <c r="I17" i="19"/>
  <c r="K17" i="19" s="1"/>
  <c r="I29" i="19"/>
  <c r="K29" i="19" s="1"/>
  <c r="I36" i="19"/>
  <c r="K36" i="19" s="1"/>
  <c r="I42" i="19"/>
  <c r="K42" i="19" s="1"/>
  <c r="G39" i="19"/>
  <c r="G27" i="19"/>
  <c r="I27" i="19" s="1"/>
  <c r="K27" i="19" s="1"/>
  <c r="G21" i="19"/>
  <c r="I21" i="19" s="1"/>
  <c r="K21" i="19" s="1"/>
  <c r="G15" i="19"/>
  <c r="G9" i="19"/>
  <c r="I9" i="19" s="1"/>
  <c r="K9" i="19" s="1"/>
  <c r="G18" i="17"/>
  <c r="I18" i="17" s="1"/>
  <c r="K18" i="17" s="1"/>
  <c r="G12" i="17"/>
  <c r="I12" i="17" s="1"/>
  <c r="K12" i="17" s="1"/>
  <c r="I23" i="17"/>
  <c r="K23" i="17" s="1"/>
  <c r="I5" i="17"/>
  <c r="K5" i="17" s="1"/>
  <c r="I24" i="17"/>
  <c r="K24" i="17" s="1"/>
  <c r="I6" i="17"/>
  <c r="K6" i="17" s="1"/>
  <c r="I17" i="17"/>
  <c r="K17" i="17" s="1"/>
  <c r="I11" i="17"/>
  <c r="K11" i="17" s="1"/>
  <c r="G20" i="17"/>
  <c r="I20" i="17" s="1"/>
  <c r="K20" i="17" s="1"/>
  <c r="G14" i="17"/>
  <c r="I14" i="17" s="1"/>
  <c r="K14" i="17" s="1"/>
  <c r="I7" i="17"/>
  <c r="K7" i="17" s="1"/>
  <c r="I8" i="17"/>
  <c r="K8" i="17" s="1"/>
  <c r="I19" i="17"/>
  <c r="K19" i="17" s="1"/>
  <c r="I13" i="17"/>
  <c r="K13" i="17" s="1"/>
  <c r="I25" i="17"/>
  <c r="K25" i="17" s="1"/>
  <c r="I19" i="19"/>
  <c r="K19" i="19" s="1"/>
  <c r="I25" i="19"/>
  <c r="K25" i="19" s="1"/>
  <c r="I31" i="19"/>
  <c r="K31" i="19" s="1"/>
  <c r="I37" i="19"/>
  <c r="K37" i="19" s="1"/>
  <c r="I20" i="19"/>
  <c r="K20" i="19" s="1"/>
  <c r="I26" i="19"/>
  <c r="K26" i="19" s="1"/>
  <c r="I32" i="19"/>
  <c r="K32" i="19" s="1"/>
  <c r="I38" i="19"/>
  <c r="K38" i="19" s="1"/>
  <c r="I8" i="19"/>
  <c r="K8" i="19" s="1"/>
  <c r="I16" i="19"/>
  <c r="K16" i="19" s="1"/>
  <c r="I22" i="19"/>
  <c r="K22" i="19" s="1"/>
  <c r="I28" i="19"/>
  <c r="K28" i="19" s="1"/>
  <c r="I40" i="19"/>
  <c r="K40" i="19" s="1"/>
  <c r="E7" i="3" l="1"/>
  <c r="E6" i="3"/>
  <c r="E4" i="3" l="1"/>
  <c r="E3" i="3"/>
</calcChain>
</file>

<file path=xl/sharedStrings.xml><?xml version="1.0" encoding="utf-8"?>
<sst xmlns="http://schemas.openxmlformats.org/spreadsheetml/2006/main" count="124" uniqueCount="51">
  <si>
    <t>사이즈</t>
    <phoneticPr fontId="2" type="noConversion"/>
  </si>
  <si>
    <t>A4</t>
    <phoneticPr fontId="2" type="noConversion"/>
  </si>
  <si>
    <t>A3</t>
    <phoneticPr fontId="2" type="noConversion"/>
  </si>
  <si>
    <t>양면</t>
    <phoneticPr fontId="2" type="noConversion"/>
  </si>
  <si>
    <t>칼라</t>
    <phoneticPr fontId="2" type="noConversion"/>
  </si>
  <si>
    <t>인쇄면</t>
    <phoneticPr fontId="2" type="noConversion"/>
  </si>
  <si>
    <t>인쇄색</t>
    <phoneticPr fontId="2" type="noConversion"/>
  </si>
  <si>
    <t>우편요금</t>
    <phoneticPr fontId="2" type="noConversion"/>
  </si>
  <si>
    <t>수량</t>
    <phoneticPr fontId="2" type="noConversion"/>
  </si>
  <si>
    <t>금액</t>
    <phoneticPr fontId="2" type="noConversion"/>
  </si>
  <si>
    <t>총금액</t>
    <phoneticPr fontId="2" type="noConversion"/>
  </si>
  <si>
    <t>비고</t>
    <phoneticPr fontId="2" type="noConversion"/>
  </si>
  <si>
    <t>접착형(단가)</t>
    <phoneticPr fontId="2" type="noConversion"/>
  </si>
  <si>
    <t>소계</t>
    <phoneticPr fontId="2" type="noConversion"/>
  </si>
  <si>
    <t>형태</t>
    <phoneticPr fontId="2" type="noConversion"/>
  </si>
  <si>
    <t>칼라</t>
    <phoneticPr fontId="2" type="noConversion"/>
  </si>
  <si>
    <t>제품명</t>
    <phoneticPr fontId="2" type="noConversion"/>
  </si>
  <si>
    <t>소봉투</t>
    <phoneticPr fontId="2" type="noConversion"/>
  </si>
  <si>
    <t>재질</t>
    <phoneticPr fontId="2" type="noConversion"/>
  </si>
  <si>
    <t>100g모조</t>
    <phoneticPr fontId="2" type="noConversion"/>
  </si>
  <si>
    <t>120g모조</t>
    <phoneticPr fontId="2" type="noConversion"/>
  </si>
  <si>
    <t>대봉투</t>
    <phoneticPr fontId="2" type="noConversion"/>
  </si>
  <si>
    <t>칼라</t>
    <phoneticPr fontId="2" type="noConversion"/>
  </si>
  <si>
    <t>봉입수량</t>
    <phoneticPr fontId="2" type="noConversion"/>
  </si>
  <si>
    <t>dmbank 단가표(봉투비용)</t>
    <phoneticPr fontId="2" type="noConversion"/>
  </si>
  <si>
    <t>A4</t>
  </si>
  <si>
    <t>칼라</t>
  </si>
  <si>
    <t>홍보DM</t>
    <phoneticPr fontId="2" type="noConversion"/>
  </si>
  <si>
    <t>일반DM</t>
    <phoneticPr fontId="2" type="noConversion"/>
  </si>
  <si>
    <t>5절</t>
    <phoneticPr fontId="2" type="noConversion"/>
  </si>
  <si>
    <t>dmbank(디자인비용)</t>
    <phoneticPr fontId="2" type="noConversion"/>
  </si>
  <si>
    <t xml:space="preserve">1. 한틀 : 90,000원/양면 </t>
    <phoneticPr fontId="2" type="noConversion"/>
  </si>
  <si>
    <t>2. 우심기획 : 100,000원/양면</t>
    <phoneticPr fontId="2" type="noConversion"/>
  </si>
  <si>
    <t>흑백</t>
    <phoneticPr fontId="2" type="noConversion"/>
  </si>
  <si>
    <t>단면</t>
    <phoneticPr fontId="2" type="noConversion"/>
  </si>
  <si>
    <t>우편요금 5~25g기준</t>
    <phoneticPr fontId="2" type="noConversion"/>
  </si>
  <si>
    <t>우편요금+금액</t>
    <phoneticPr fontId="2" type="noConversion"/>
  </si>
  <si>
    <t>창봉투</t>
    <phoneticPr fontId="2" type="noConversion"/>
  </si>
  <si>
    <t>기본무창봉투</t>
    <phoneticPr fontId="2" type="noConversion"/>
  </si>
  <si>
    <t>추가/장</t>
    <phoneticPr fontId="2" type="noConversion"/>
  </si>
  <si>
    <t>소봉투단가(무창기본)</t>
    <phoneticPr fontId="2" type="noConversion"/>
  </si>
  <si>
    <t>우편요금 25g~50g기준</t>
  </si>
  <si>
    <t>우편요금 25g~50g기준</t>
    <phoneticPr fontId="2" type="noConversion"/>
  </si>
  <si>
    <t>우편요금 5~25g기준</t>
  </si>
  <si>
    <t>대봉투단가(무창기본)</t>
    <phoneticPr fontId="2" type="noConversion"/>
  </si>
  <si>
    <t>우편요금 5~50g기준</t>
    <phoneticPr fontId="2" type="noConversion"/>
  </si>
  <si>
    <t>우편요금 100g~150g기준</t>
    <phoneticPr fontId="2" type="noConversion"/>
  </si>
  <si>
    <t>우편단가</t>
    <phoneticPr fontId="2" type="noConversion"/>
  </si>
  <si>
    <t>1. 산정 : 칼라-전자우편 대비 98%, 흑백-전자우편 대비 95%</t>
    <phoneticPr fontId="2" type="noConversion"/>
  </si>
  <si>
    <t>1. 산정 : 칼라-전자우편 대비 98%,  흑백-전자우편 대비 95%</t>
    <phoneticPr fontId="2" type="noConversion"/>
  </si>
  <si>
    <t>추가비용                       (주소인쇄삽지&amp;봉투비용)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</si>
</sst>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  <numFmt numFmtId="177" formatCode="_-* #,##0.0_-;\-* #,##0.0_-;_-* &quot;-&quot;?_-;_-@_-"/>
    <numFmt numFmtId="178" formatCode="_-* #,##0_-;\-* #,##0_-;_-* &quot;-&quot;?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/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 wrapText="1" shrinkToFit="1"/>
    </xf>
    <xf numFmtId="41" fontId="0" fillId="0" borderId="1" xfId="1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41" fontId="4" fillId="0" borderId="1" xfId="1" applyFont="1" applyFill="1" applyBorder="1" applyAlignment="1">
      <alignment horizontal="center" vertical="center" wrapText="1" shrinkToFit="1"/>
    </xf>
    <xf numFmtId="41" fontId="0" fillId="0" borderId="1" xfId="1" applyFont="1" applyFill="1" applyBorder="1" applyAlignment="1">
      <alignment horizontal="center" vertical="center" wrapText="1" shrinkToFit="1"/>
    </xf>
    <xf numFmtId="41" fontId="0" fillId="0" borderId="0" xfId="1" applyFont="1">
      <alignment vertical="center"/>
    </xf>
    <xf numFmtId="0" fontId="4" fillId="2" borderId="1" xfId="0" applyFon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 wrapText="1" shrinkToFit="1"/>
    </xf>
    <xf numFmtId="176" fontId="0" fillId="0" borderId="0" xfId="1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43" fontId="0" fillId="0" borderId="0" xfId="1" applyNumberFormat="1" applyFon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41" fontId="4" fillId="0" borderId="1" xfId="1" applyFont="1" applyFill="1" applyBorder="1" applyAlignment="1">
      <alignment horizontal="center" vertical="center" wrapText="1" shrinkToFit="1"/>
    </xf>
    <xf numFmtId="41" fontId="3" fillId="0" borderId="1" xfId="0" applyNumberFormat="1" applyFont="1" applyFill="1" applyBorder="1" applyAlignment="1">
      <alignment horizontal="center" vertical="center" wrapText="1" shrinkToFit="1"/>
    </xf>
    <xf numFmtId="41" fontId="4" fillId="2" borderId="1" xfId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 vertical="center" wrapText="1" shrinkToFit="1"/>
    </xf>
    <xf numFmtId="41" fontId="4" fillId="0" borderId="6" xfId="1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/>
    </xf>
    <xf numFmtId="41" fontId="4" fillId="5" borderId="1" xfId="0" applyNumberFormat="1" applyFont="1" applyFill="1" applyBorder="1" applyAlignment="1">
      <alignment horizontal="center" vertical="center" wrapText="1" shrinkToFit="1"/>
    </xf>
    <xf numFmtId="41" fontId="4" fillId="5" borderId="1" xfId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/>
    </xf>
    <xf numFmtId="41" fontId="7" fillId="5" borderId="1" xfId="0" applyNumberFormat="1" applyFont="1" applyFill="1" applyBorder="1" applyAlignment="1">
      <alignment horizontal="center" vertical="center" wrapText="1" shrinkToFit="1"/>
    </xf>
    <xf numFmtId="41" fontId="3" fillId="5" borderId="1" xfId="0" applyNumberFormat="1" applyFont="1" applyFill="1" applyBorder="1" applyAlignment="1">
      <alignment horizontal="center" vertical="center" wrapText="1" shrinkToFit="1"/>
    </xf>
    <xf numFmtId="41" fontId="3" fillId="0" borderId="8" xfId="0" applyNumberFormat="1" applyFont="1" applyFill="1" applyBorder="1" applyAlignment="1">
      <alignment horizontal="center" vertical="center" wrapText="1" shrinkToFit="1"/>
    </xf>
    <xf numFmtId="41" fontId="4" fillId="0" borderId="8" xfId="1" applyFont="1" applyFill="1" applyBorder="1" applyAlignment="1">
      <alignment horizontal="center" vertical="center" wrapText="1" shrinkToFit="1"/>
    </xf>
    <xf numFmtId="41" fontId="7" fillId="5" borderId="8" xfId="0" applyNumberFormat="1" applyFont="1" applyFill="1" applyBorder="1" applyAlignment="1">
      <alignment horizontal="center" vertical="center" wrapText="1" shrinkToFit="1"/>
    </xf>
    <xf numFmtId="41" fontId="3" fillId="5" borderId="8" xfId="0" applyNumberFormat="1" applyFont="1" applyFill="1" applyBorder="1" applyAlignment="1">
      <alignment horizontal="center" vertical="center" wrapText="1" shrinkToFit="1"/>
    </xf>
    <xf numFmtId="41" fontId="4" fillId="5" borderId="8" xfId="1" applyFont="1" applyFill="1" applyBorder="1" applyAlignment="1">
      <alignment horizontal="center" vertical="center" wrapText="1" shrinkToFit="1"/>
    </xf>
    <xf numFmtId="0" fontId="3" fillId="5" borderId="17" xfId="0" applyFont="1" applyFill="1" applyBorder="1" applyAlignment="1">
      <alignment horizontal="center" vertical="center"/>
    </xf>
    <xf numFmtId="41" fontId="3" fillId="5" borderId="17" xfId="0" applyNumberFormat="1" applyFont="1" applyFill="1" applyBorder="1" applyAlignment="1">
      <alignment horizontal="center" vertical="center" wrapText="1" shrinkToFit="1"/>
    </xf>
    <xf numFmtId="41" fontId="4" fillId="5" borderId="17" xfId="1" applyFont="1" applyFill="1" applyBorder="1" applyAlignment="1">
      <alignment horizontal="center" vertical="center" wrapText="1" shrinkToFit="1"/>
    </xf>
    <xf numFmtId="41" fontId="7" fillId="5" borderId="17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41" fontId="9" fillId="0" borderId="1" xfId="0" applyNumberFormat="1" applyFont="1" applyFill="1" applyBorder="1" applyAlignment="1">
      <alignment horizontal="center" vertical="center" wrapText="1" shrinkToFit="1"/>
    </xf>
    <xf numFmtId="41" fontId="9" fillId="0" borderId="1" xfId="1" applyFont="1" applyFill="1" applyBorder="1" applyAlignment="1">
      <alignment horizontal="center" vertical="center" wrapText="1" shrinkToFit="1"/>
    </xf>
    <xf numFmtId="0" fontId="9" fillId="5" borderId="1" xfId="0" applyFont="1" applyFill="1" applyBorder="1" applyAlignment="1">
      <alignment horizontal="center" vertical="center"/>
    </xf>
    <xf numFmtId="41" fontId="10" fillId="5" borderId="1" xfId="0" applyNumberFormat="1" applyFont="1" applyFill="1" applyBorder="1" applyAlignment="1">
      <alignment horizontal="center" vertical="center" wrapText="1" shrinkToFit="1"/>
    </xf>
    <xf numFmtId="41" fontId="9" fillId="5" borderId="1" xfId="0" applyNumberFormat="1" applyFont="1" applyFill="1" applyBorder="1" applyAlignment="1">
      <alignment horizontal="center" vertical="center" wrapText="1" shrinkToFit="1"/>
    </xf>
    <xf numFmtId="41" fontId="9" fillId="5" borderId="1" xfId="1" applyFont="1" applyFill="1" applyBorder="1" applyAlignment="1">
      <alignment horizontal="center" vertical="center" wrapText="1" shrinkToFit="1"/>
    </xf>
    <xf numFmtId="0" fontId="9" fillId="5" borderId="17" xfId="0" applyFont="1" applyFill="1" applyBorder="1" applyAlignment="1">
      <alignment horizontal="center" vertical="center"/>
    </xf>
    <xf numFmtId="41" fontId="9" fillId="5" borderId="17" xfId="0" applyNumberFormat="1" applyFont="1" applyFill="1" applyBorder="1" applyAlignment="1">
      <alignment horizontal="center" vertical="center" wrapText="1" shrinkToFit="1"/>
    </xf>
    <xf numFmtId="41" fontId="9" fillId="5" borderId="17" xfId="1" applyFont="1" applyFill="1" applyBorder="1" applyAlignment="1">
      <alignment horizontal="center" vertical="center" wrapText="1" shrinkToFit="1"/>
    </xf>
    <xf numFmtId="0" fontId="9" fillId="0" borderId="15" xfId="0" applyFont="1" applyFill="1" applyBorder="1" applyAlignment="1">
      <alignment horizontal="center" vertical="center"/>
    </xf>
    <xf numFmtId="41" fontId="9" fillId="0" borderId="15" xfId="0" applyNumberFormat="1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/>
    </xf>
    <xf numFmtId="41" fontId="9" fillId="0" borderId="6" xfId="0" applyNumberFormat="1" applyFont="1" applyFill="1" applyBorder="1" applyAlignment="1">
      <alignment horizontal="center" vertical="center" wrapText="1" shrinkToFit="1"/>
    </xf>
    <xf numFmtId="41" fontId="9" fillId="0" borderId="6" xfId="1" applyFont="1" applyFill="1" applyBorder="1" applyAlignment="1">
      <alignment horizontal="center" vertical="center" wrapText="1" shrinkToFit="1"/>
    </xf>
    <xf numFmtId="0" fontId="9" fillId="5" borderId="6" xfId="0" applyFont="1" applyFill="1" applyBorder="1" applyAlignment="1">
      <alignment horizontal="center" vertical="center"/>
    </xf>
    <xf numFmtId="41" fontId="9" fillId="5" borderId="6" xfId="0" applyNumberFormat="1" applyFont="1" applyFill="1" applyBorder="1" applyAlignment="1">
      <alignment horizontal="center" vertical="center" wrapText="1" shrinkToFit="1"/>
    </xf>
    <xf numFmtId="41" fontId="9" fillId="5" borderId="6" xfId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7" fillId="3" borderId="1" xfId="0" applyNumberFormat="1" applyFont="1" applyFill="1" applyBorder="1" applyAlignment="1">
      <alignment horizontal="center" vertical="center" wrapText="1" shrinkToFit="1"/>
    </xf>
    <xf numFmtId="41" fontId="7" fillId="3" borderId="8" xfId="0" applyNumberFormat="1" applyFont="1" applyFill="1" applyBorder="1" applyAlignment="1">
      <alignment horizontal="center" vertical="center" wrapText="1" shrinkToFit="1"/>
    </xf>
    <xf numFmtId="41" fontId="10" fillId="3" borderId="1" xfId="0" applyNumberFormat="1" applyFont="1" applyFill="1" applyBorder="1" applyAlignment="1">
      <alignment horizontal="center" vertical="center" wrapText="1" shrinkToFit="1"/>
    </xf>
    <xf numFmtId="41" fontId="10" fillId="3" borderId="15" xfId="0" applyNumberFormat="1" applyFont="1" applyFill="1" applyBorder="1" applyAlignment="1">
      <alignment horizontal="center" vertical="center" wrapText="1" shrinkToFit="1"/>
    </xf>
    <xf numFmtId="41" fontId="10" fillId="3" borderId="16" xfId="0" applyNumberFormat="1" applyFont="1" applyFill="1" applyBorder="1" applyAlignment="1">
      <alignment horizontal="center" vertical="center" wrapText="1" shrinkToFit="1"/>
    </xf>
    <xf numFmtId="41" fontId="9" fillId="0" borderId="8" xfId="0" applyNumberFormat="1" applyFont="1" applyFill="1" applyBorder="1" applyAlignment="1">
      <alignment horizontal="center" vertical="center" wrapText="1" shrinkToFit="1"/>
    </xf>
    <xf numFmtId="41" fontId="9" fillId="0" borderId="8" xfId="1" applyFont="1" applyFill="1" applyBorder="1" applyAlignment="1">
      <alignment horizontal="center" vertical="center" wrapText="1" shrinkToFit="1"/>
    </xf>
    <xf numFmtId="0" fontId="3" fillId="5" borderId="20" xfId="0" applyFont="1" applyFill="1" applyBorder="1" applyAlignment="1">
      <alignment horizontal="center" vertical="center"/>
    </xf>
    <xf numFmtId="41" fontId="7" fillId="5" borderId="20" xfId="0" applyNumberFormat="1" applyFont="1" applyFill="1" applyBorder="1" applyAlignment="1">
      <alignment horizontal="center" vertical="center" wrapText="1" shrinkToFit="1"/>
    </xf>
    <xf numFmtId="41" fontId="3" fillId="5" borderId="20" xfId="0" applyNumberFormat="1" applyFont="1" applyFill="1" applyBorder="1" applyAlignment="1">
      <alignment horizontal="center" vertical="center" wrapText="1" shrinkToFit="1"/>
    </xf>
    <xf numFmtId="41" fontId="4" fillId="5" borderId="20" xfId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4" fillId="0" borderId="9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4" fillId="5" borderId="9" xfId="0" applyNumberFormat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4" fillId="0" borderId="1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9" fontId="4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9" fontId="4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5" borderId="9" xfId="0" applyNumberFormat="1" applyFont="1" applyFill="1" applyBorder="1" applyAlignment="1">
      <alignment horizontal="center" vertical="center"/>
    </xf>
    <xf numFmtId="9" fontId="9" fillId="5" borderId="10" xfId="0" applyNumberFormat="1" applyFont="1" applyFill="1" applyBorder="1" applyAlignment="1">
      <alignment horizontal="center" vertical="center"/>
    </xf>
    <xf numFmtId="9" fontId="9" fillId="5" borderId="11" xfId="0" applyNumberFormat="1" applyFont="1" applyFill="1" applyBorder="1" applyAlignment="1">
      <alignment horizontal="center" vertical="center"/>
    </xf>
    <xf numFmtId="9" fontId="9" fillId="5" borderId="12" xfId="0" applyNumberFormat="1" applyFont="1" applyFill="1" applyBorder="1" applyAlignment="1">
      <alignment horizontal="center" vertical="center"/>
    </xf>
    <xf numFmtId="9" fontId="9" fillId="5" borderId="18" xfId="0" applyNumberFormat="1" applyFont="1" applyFill="1" applyBorder="1" applyAlignment="1">
      <alignment horizontal="center" vertical="center"/>
    </xf>
    <xf numFmtId="9" fontId="9" fillId="5" borderId="19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9" fontId="9" fillId="5" borderId="13" xfId="0" applyNumberFormat="1" applyFont="1" applyFill="1" applyBorder="1" applyAlignment="1">
      <alignment horizontal="center" vertical="center"/>
    </xf>
    <xf numFmtId="9" fontId="9" fillId="5" borderId="14" xfId="0" applyNumberFormat="1" applyFont="1" applyFill="1" applyBorder="1" applyAlignment="1">
      <alignment horizontal="center" vertical="center"/>
    </xf>
    <xf numFmtId="41" fontId="3" fillId="0" borderId="1" xfId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workbookViewId="0">
      <selection activeCell="K24" sqref="K24"/>
    </sheetView>
  </sheetViews>
  <sheetFormatPr defaultRowHeight="16.5" x14ac:dyDescent="0.3"/>
  <cols>
    <col min="1" max="1" width="10.5" customWidth="1"/>
    <col min="4" max="4" width="11.75" customWidth="1"/>
    <col min="5" max="5" width="9.875" customWidth="1"/>
    <col min="6" max="6" width="11" customWidth="1"/>
    <col min="9" max="9" width="9" customWidth="1"/>
    <col min="10" max="10" width="12.375" customWidth="1"/>
    <col min="11" max="11" width="21.625" customWidth="1"/>
    <col min="13" max="13" width="9.375" bestFit="1" customWidth="1"/>
    <col min="14" max="14" width="9.75" bestFit="1" customWidth="1"/>
    <col min="15" max="15" width="10.875" bestFit="1" customWidth="1"/>
    <col min="17" max="17" width="9.375" bestFit="1" customWidth="1"/>
  </cols>
  <sheetData>
    <row r="1" spans="1:18" ht="31.5" customHeight="1" x14ac:dyDescent="0.3">
      <c r="A1" s="77" t="s">
        <v>28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8" ht="25.5" customHeight="1" x14ac:dyDescent="0.3">
      <c r="A2" s="5" t="s">
        <v>0</v>
      </c>
      <c r="B2" s="5" t="s">
        <v>5</v>
      </c>
      <c r="C2" s="5" t="s">
        <v>6</v>
      </c>
      <c r="D2" s="5" t="s">
        <v>12</v>
      </c>
      <c r="E2" s="5" t="s">
        <v>39</v>
      </c>
      <c r="F2" s="5" t="s">
        <v>13</v>
      </c>
      <c r="G2" s="5" t="s">
        <v>8</v>
      </c>
      <c r="H2" s="5" t="s">
        <v>9</v>
      </c>
      <c r="I2" s="5" t="s">
        <v>7</v>
      </c>
      <c r="J2" s="55" t="s">
        <v>36</v>
      </c>
      <c r="K2" s="55" t="s">
        <v>11</v>
      </c>
      <c r="L2" s="14"/>
      <c r="M2" s="15"/>
      <c r="N2" s="15"/>
    </row>
    <row r="3" spans="1:18" ht="25.5" customHeight="1" x14ac:dyDescent="0.3">
      <c r="A3" s="78" t="s">
        <v>1</v>
      </c>
      <c r="B3" s="57" t="s">
        <v>34</v>
      </c>
      <c r="C3" s="78" t="s">
        <v>4</v>
      </c>
      <c r="D3" s="58">
        <v>217</v>
      </c>
      <c r="E3" s="17"/>
      <c r="F3" s="17">
        <f>D3</f>
        <v>217</v>
      </c>
      <c r="G3" s="16">
        <v>1</v>
      </c>
      <c r="H3" s="16">
        <f>F3*G3</f>
        <v>217</v>
      </c>
      <c r="I3" s="16">
        <v>400</v>
      </c>
      <c r="J3" s="16">
        <f>H3+I3</f>
        <v>617</v>
      </c>
      <c r="K3" s="56"/>
      <c r="L3" s="8"/>
      <c r="M3" s="8"/>
      <c r="N3" s="8"/>
      <c r="O3" s="8"/>
      <c r="P3" s="8"/>
      <c r="Q3" s="8"/>
      <c r="R3" s="8"/>
    </row>
    <row r="4" spans="1:18" ht="25.5" customHeight="1" x14ac:dyDescent="0.3">
      <c r="A4" s="78"/>
      <c r="B4" s="57" t="s">
        <v>3</v>
      </c>
      <c r="C4" s="80"/>
      <c r="D4" s="58">
        <v>365</v>
      </c>
      <c r="E4" s="17"/>
      <c r="F4" s="17">
        <f>D4</f>
        <v>365</v>
      </c>
      <c r="G4" s="16">
        <v>1</v>
      </c>
      <c r="H4" s="16">
        <f t="shared" ref="H4:H6" si="0">F4*G4</f>
        <v>365</v>
      </c>
      <c r="I4" s="16">
        <v>400</v>
      </c>
      <c r="J4" s="16">
        <f t="shared" ref="J4:J6" si="1">H4+I4</f>
        <v>765</v>
      </c>
      <c r="K4" s="56"/>
      <c r="L4" s="8"/>
      <c r="M4" s="8"/>
      <c r="N4" s="8"/>
      <c r="O4" s="8"/>
      <c r="P4" s="8"/>
      <c r="Q4" s="8"/>
      <c r="R4" s="8"/>
    </row>
    <row r="5" spans="1:18" ht="25.5" customHeight="1" x14ac:dyDescent="0.3">
      <c r="A5" s="78"/>
      <c r="B5" s="57" t="s">
        <v>34</v>
      </c>
      <c r="C5" s="78" t="s">
        <v>33</v>
      </c>
      <c r="D5" s="58">
        <v>59</v>
      </c>
      <c r="E5" s="17"/>
      <c r="F5" s="17">
        <f>D5</f>
        <v>59</v>
      </c>
      <c r="G5" s="16">
        <v>1</v>
      </c>
      <c r="H5" s="16">
        <f t="shared" si="0"/>
        <v>59</v>
      </c>
      <c r="I5" s="16">
        <v>400</v>
      </c>
      <c r="J5" s="16">
        <f t="shared" si="1"/>
        <v>459</v>
      </c>
      <c r="K5" s="56"/>
      <c r="L5" s="8"/>
      <c r="M5" s="8"/>
      <c r="N5" s="8"/>
      <c r="O5" s="8"/>
      <c r="P5" s="8"/>
      <c r="Q5" s="8"/>
      <c r="R5" s="8"/>
    </row>
    <row r="6" spans="1:18" ht="25.5" customHeight="1" x14ac:dyDescent="0.3">
      <c r="A6" s="79"/>
      <c r="B6" s="57" t="s">
        <v>3</v>
      </c>
      <c r="C6" s="79"/>
      <c r="D6" s="58">
        <v>78</v>
      </c>
      <c r="E6" s="17"/>
      <c r="F6" s="17">
        <f>D6</f>
        <v>78</v>
      </c>
      <c r="G6" s="16">
        <v>1</v>
      </c>
      <c r="H6" s="16">
        <f t="shared" si="0"/>
        <v>78</v>
      </c>
      <c r="I6" s="16">
        <v>400</v>
      </c>
      <c r="J6" s="16">
        <f t="shared" si="1"/>
        <v>478</v>
      </c>
      <c r="K6" s="56"/>
      <c r="L6" s="8"/>
      <c r="M6" s="8"/>
      <c r="N6" s="8"/>
      <c r="O6" s="8"/>
      <c r="P6" s="8"/>
      <c r="Q6" s="8"/>
      <c r="R6" s="8"/>
    </row>
    <row r="7" spans="1:18" ht="23.25" customHeight="1" x14ac:dyDescent="0.3">
      <c r="A7" s="74" t="s">
        <v>48</v>
      </c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1:18" x14ac:dyDescent="0.3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8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</row>
  </sheetData>
  <mergeCells count="7">
    <mergeCell ref="A7:K7"/>
    <mergeCell ref="A8:K8"/>
    <mergeCell ref="A9:K9"/>
    <mergeCell ref="A1:K1"/>
    <mergeCell ref="A3:A6"/>
    <mergeCell ref="C3:C4"/>
    <mergeCell ref="C5:C6"/>
  </mergeCells>
  <phoneticPr fontId="2" type="noConversion"/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workbookViewId="0">
      <selection activeCell="S17" sqref="S17"/>
    </sheetView>
  </sheetViews>
  <sheetFormatPr defaultRowHeight="16.5" x14ac:dyDescent="0.3"/>
  <cols>
    <col min="1" max="1" width="11.5" customWidth="1"/>
    <col min="5" max="5" width="18.125" customWidth="1"/>
    <col min="6" max="6" width="11.375" customWidth="1"/>
    <col min="7" max="7" width="11" customWidth="1"/>
    <col min="9" max="9" width="11.875" customWidth="1"/>
    <col min="10" max="10" width="10" customWidth="1"/>
    <col min="11" max="11" width="12.375" customWidth="1"/>
    <col min="12" max="12" width="12.875" customWidth="1"/>
    <col min="13" max="13" width="10.375" customWidth="1"/>
    <col min="15" max="15" width="9.375" bestFit="1" customWidth="1"/>
    <col min="16" max="16" width="9.75" bestFit="1" customWidth="1"/>
    <col min="17" max="17" width="10.875" bestFit="1" customWidth="1"/>
    <col min="19" max="19" width="9.375" bestFit="1" customWidth="1"/>
  </cols>
  <sheetData>
    <row r="1" spans="1:20" ht="31.5" customHeight="1" x14ac:dyDescent="0.3">
      <c r="A1" s="77" t="s">
        <v>28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20" ht="25.5" customHeight="1" x14ac:dyDescent="0.3">
      <c r="A2" s="5" t="s">
        <v>0</v>
      </c>
      <c r="B2" s="5" t="s">
        <v>5</v>
      </c>
      <c r="C2" s="5" t="s">
        <v>6</v>
      </c>
      <c r="D2" s="5" t="s">
        <v>23</v>
      </c>
      <c r="E2" s="19" t="s">
        <v>40</v>
      </c>
      <c r="F2" s="5" t="s">
        <v>39</v>
      </c>
      <c r="G2" s="5" t="s">
        <v>13</v>
      </c>
      <c r="H2" s="5" t="s">
        <v>8</v>
      </c>
      <c r="I2" s="18" t="s">
        <v>9</v>
      </c>
      <c r="J2" s="18" t="s">
        <v>47</v>
      </c>
      <c r="K2" s="18" t="s">
        <v>10</v>
      </c>
      <c r="L2" s="81" t="s">
        <v>11</v>
      </c>
      <c r="M2" s="80"/>
      <c r="N2" s="8"/>
      <c r="O2" s="8"/>
      <c r="P2" s="13"/>
      <c r="Q2" s="8"/>
      <c r="R2" s="8"/>
      <c r="S2" s="8"/>
      <c r="T2" s="8"/>
    </row>
    <row r="3" spans="1:20" ht="20.25" customHeight="1" x14ac:dyDescent="0.3">
      <c r="A3" s="82" t="s">
        <v>25</v>
      </c>
      <c r="B3" s="82" t="s">
        <v>34</v>
      </c>
      <c r="C3" s="82" t="s">
        <v>26</v>
      </c>
      <c r="D3" s="69">
        <v>1</v>
      </c>
      <c r="E3" s="58">
        <v>270</v>
      </c>
      <c r="F3" s="17"/>
      <c r="G3" s="17">
        <f t="shared" ref="G3:G26" si="0">E3+F3</f>
        <v>270</v>
      </c>
      <c r="H3" s="16">
        <v>1</v>
      </c>
      <c r="I3" s="16">
        <f>G3*H3</f>
        <v>270</v>
      </c>
      <c r="J3" s="16">
        <v>430</v>
      </c>
      <c r="K3" s="16">
        <f>I3+J3</f>
        <v>700</v>
      </c>
      <c r="L3" s="85" t="s">
        <v>35</v>
      </c>
      <c r="M3" s="86"/>
      <c r="N3" s="8"/>
      <c r="O3" s="8"/>
      <c r="P3" s="8"/>
      <c r="Q3" s="8"/>
      <c r="R3" s="8"/>
      <c r="S3" s="8"/>
      <c r="T3" s="8"/>
    </row>
    <row r="4" spans="1:20" ht="20.25" customHeight="1" x14ac:dyDescent="0.3">
      <c r="A4" s="83"/>
      <c r="B4" s="84"/>
      <c r="C4" s="83"/>
      <c r="D4" s="69">
        <v>2</v>
      </c>
      <c r="E4" s="58">
        <v>270</v>
      </c>
      <c r="F4" s="17">
        <v>180</v>
      </c>
      <c r="G4" s="17">
        <f t="shared" si="0"/>
        <v>450</v>
      </c>
      <c r="H4" s="16">
        <v>1</v>
      </c>
      <c r="I4" s="16">
        <f t="shared" ref="I4:I8" si="1">G4*H4</f>
        <v>450</v>
      </c>
      <c r="J4" s="16">
        <v>430</v>
      </c>
      <c r="K4" s="16">
        <f t="shared" ref="K4:K26" si="2">I4+J4</f>
        <v>880</v>
      </c>
      <c r="L4" s="87"/>
      <c r="M4" s="88"/>
      <c r="N4" s="8"/>
      <c r="O4" s="8"/>
      <c r="P4" s="8"/>
      <c r="Q4" s="8"/>
      <c r="R4" s="8"/>
      <c r="S4" s="8"/>
      <c r="T4" s="8"/>
    </row>
    <row r="5" spans="1:20" ht="20.25" customHeight="1" x14ac:dyDescent="0.3">
      <c r="A5" s="83"/>
      <c r="B5" s="84"/>
      <c r="C5" s="83"/>
      <c r="D5" s="70">
        <v>3</v>
      </c>
      <c r="E5" s="58">
        <v>270</v>
      </c>
      <c r="F5" s="20">
        <f>F4*2</f>
        <v>360</v>
      </c>
      <c r="G5" s="17">
        <f t="shared" si="0"/>
        <v>630</v>
      </c>
      <c r="H5" s="16">
        <v>1</v>
      </c>
      <c r="I5" s="21">
        <f t="shared" si="1"/>
        <v>630</v>
      </c>
      <c r="J5" s="16">
        <v>430</v>
      </c>
      <c r="K5" s="16">
        <f t="shared" si="2"/>
        <v>1060</v>
      </c>
      <c r="L5" s="87"/>
      <c r="M5" s="88"/>
      <c r="N5" s="8"/>
      <c r="O5" s="8"/>
      <c r="P5" s="8"/>
      <c r="Q5" s="8"/>
      <c r="R5" s="8"/>
      <c r="S5" s="8"/>
      <c r="T5" s="8"/>
    </row>
    <row r="6" spans="1:20" ht="20.25" customHeight="1" x14ac:dyDescent="0.3">
      <c r="A6" s="83"/>
      <c r="B6" s="84"/>
      <c r="C6" s="83"/>
      <c r="D6" s="22">
        <v>4</v>
      </c>
      <c r="E6" s="26">
        <v>270</v>
      </c>
      <c r="F6" s="23">
        <f>F4*3</f>
        <v>540</v>
      </c>
      <c r="G6" s="27">
        <f t="shared" si="0"/>
        <v>810</v>
      </c>
      <c r="H6" s="24">
        <v>1</v>
      </c>
      <c r="I6" s="24">
        <f t="shared" si="1"/>
        <v>810</v>
      </c>
      <c r="J6" s="24">
        <v>450</v>
      </c>
      <c r="K6" s="24">
        <f t="shared" si="2"/>
        <v>1260</v>
      </c>
      <c r="L6" s="89" t="s">
        <v>42</v>
      </c>
      <c r="M6" s="90"/>
      <c r="N6" s="8"/>
      <c r="O6" s="8"/>
      <c r="P6" s="8"/>
      <c r="Q6" s="8"/>
      <c r="R6" s="8"/>
      <c r="S6" s="8"/>
      <c r="T6" s="8"/>
    </row>
    <row r="7" spans="1:20" ht="20.25" customHeight="1" x14ac:dyDescent="0.3">
      <c r="A7" s="83"/>
      <c r="B7" s="84"/>
      <c r="C7" s="83"/>
      <c r="D7" s="25">
        <v>5</v>
      </c>
      <c r="E7" s="26">
        <v>270</v>
      </c>
      <c r="F7" s="27">
        <f>F4*4</f>
        <v>720</v>
      </c>
      <c r="G7" s="27">
        <f t="shared" si="0"/>
        <v>990</v>
      </c>
      <c r="H7" s="24">
        <v>1</v>
      </c>
      <c r="I7" s="24">
        <f t="shared" si="1"/>
        <v>990</v>
      </c>
      <c r="J7" s="24">
        <v>450</v>
      </c>
      <c r="K7" s="24">
        <f t="shared" si="2"/>
        <v>1440</v>
      </c>
      <c r="L7" s="91"/>
      <c r="M7" s="92"/>
      <c r="N7" s="8"/>
      <c r="O7" s="8"/>
      <c r="P7" s="8"/>
      <c r="Q7" s="8"/>
      <c r="R7" s="8"/>
      <c r="S7" s="8"/>
      <c r="T7" s="8"/>
    </row>
    <row r="8" spans="1:20" ht="20.25" customHeight="1" thickBot="1" x14ac:dyDescent="0.35">
      <c r="A8" s="83"/>
      <c r="B8" s="84"/>
      <c r="C8" s="83"/>
      <c r="D8" s="33">
        <v>6</v>
      </c>
      <c r="E8" s="36">
        <v>270</v>
      </c>
      <c r="F8" s="34">
        <f>F4*5</f>
        <v>900</v>
      </c>
      <c r="G8" s="34">
        <f t="shared" si="0"/>
        <v>1170</v>
      </c>
      <c r="H8" s="35">
        <v>1</v>
      </c>
      <c r="I8" s="35">
        <f t="shared" si="1"/>
        <v>1170</v>
      </c>
      <c r="J8" s="24">
        <v>450</v>
      </c>
      <c r="K8" s="35">
        <f t="shared" si="2"/>
        <v>1620</v>
      </c>
      <c r="L8" s="93"/>
      <c r="M8" s="94"/>
      <c r="N8" s="8"/>
      <c r="O8" s="8"/>
      <c r="P8" s="8"/>
      <c r="Q8" s="8"/>
      <c r="R8" s="8"/>
      <c r="S8" s="8"/>
      <c r="T8" s="8"/>
    </row>
    <row r="9" spans="1:20" ht="20.25" customHeight="1" thickTop="1" x14ac:dyDescent="0.3">
      <c r="A9" s="84"/>
      <c r="B9" s="95" t="s">
        <v>3</v>
      </c>
      <c r="C9" s="96" t="s">
        <v>4</v>
      </c>
      <c r="D9" s="71">
        <v>1</v>
      </c>
      <c r="E9" s="59">
        <v>453</v>
      </c>
      <c r="F9" s="28"/>
      <c r="G9" s="28">
        <f t="shared" si="0"/>
        <v>453</v>
      </c>
      <c r="H9" s="29">
        <v>1</v>
      </c>
      <c r="I9" s="29">
        <f>G9*H9</f>
        <v>453</v>
      </c>
      <c r="J9" s="29">
        <v>430</v>
      </c>
      <c r="K9" s="29">
        <f t="shared" si="2"/>
        <v>883</v>
      </c>
      <c r="L9" s="97" t="s">
        <v>43</v>
      </c>
      <c r="M9" s="88"/>
      <c r="N9" s="8"/>
      <c r="O9" s="8"/>
      <c r="P9" s="8"/>
      <c r="Q9" s="8"/>
      <c r="R9" s="8"/>
      <c r="S9" s="8"/>
      <c r="T9" s="8"/>
    </row>
    <row r="10" spans="1:20" ht="20.25" customHeight="1" x14ac:dyDescent="0.3">
      <c r="A10" s="84"/>
      <c r="B10" s="84"/>
      <c r="C10" s="84"/>
      <c r="D10" s="69">
        <v>2</v>
      </c>
      <c r="E10" s="58">
        <v>453</v>
      </c>
      <c r="F10" s="17">
        <v>180</v>
      </c>
      <c r="G10" s="17">
        <f t="shared" si="0"/>
        <v>633</v>
      </c>
      <c r="H10" s="16">
        <v>1</v>
      </c>
      <c r="I10" s="16">
        <f t="shared" ref="I10:I14" si="3">G10*H10</f>
        <v>633</v>
      </c>
      <c r="J10" s="29">
        <v>430</v>
      </c>
      <c r="K10" s="16">
        <f t="shared" si="2"/>
        <v>1063</v>
      </c>
      <c r="L10" s="87"/>
      <c r="M10" s="88"/>
      <c r="N10" s="8"/>
      <c r="O10" s="8"/>
      <c r="P10" s="8"/>
      <c r="Q10" s="8"/>
      <c r="R10" s="8"/>
      <c r="S10" s="8"/>
      <c r="T10" s="8"/>
    </row>
    <row r="11" spans="1:20" ht="20.25" customHeight="1" x14ac:dyDescent="0.3">
      <c r="A11" s="84"/>
      <c r="B11" s="84"/>
      <c r="C11" s="84"/>
      <c r="D11" s="70">
        <v>3</v>
      </c>
      <c r="E11" s="58">
        <v>453</v>
      </c>
      <c r="F11" s="20">
        <f>F10*2</f>
        <v>360</v>
      </c>
      <c r="G11" s="17">
        <f t="shared" si="0"/>
        <v>813</v>
      </c>
      <c r="H11" s="16">
        <v>1</v>
      </c>
      <c r="I11" s="21">
        <f t="shared" si="3"/>
        <v>813</v>
      </c>
      <c r="J11" s="29">
        <v>430</v>
      </c>
      <c r="K11" s="16">
        <f t="shared" si="2"/>
        <v>1243</v>
      </c>
      <c r="L11" s="87"/>
      <c r="M11" s="88"/>
      <c r="N11" s="8"/>
      <c r="O11" s="8"/>
      <c r="P11" s="8"/>
      <c r="Q11" s="8"/>
      <c r="R11" s="8"/>
      <c r="S11" s="8"/>
      <c r="T11" s="8"/>
    </row>
    <row r="12" spans="1:20" ht="20.25" customHeight="1" x14ac:dyDescent="0.3">
      <c r="A12" s="84"/>
      <c r="B12" s="84"/>
      <c r="C12" s="84"/>
      <c r="D12" s="25">
        <v>4</v>
      </c>
      <c r="E12" s="26">
        <v>453</v>
      </c>
      <c r="F12" s="27">
        <f>F10*3</f>
        <v>540</v>
      </c>
      <c r="G12" s="27">
        <f t="shared" si="0"/>
        <v>993</v>
      </c>
      <c r="H12" s="24">
        <v>1</v>
      </c>
      <c r="I12" s="24">
        <f t="shared" si="3"/>
        <v>993</v>
      </c>
      <c r="J12" s="24">
        <v>450</v>
      </c>
      <c r="K12" s="24">
        <f t="shared" si="2"/>
        <v>1443</v>
      </c>
      <c r="L12" s="89" t="s">
        <v>41</v>
      </c>
      <c r="M12" s="90"/>
      <c r="N12" s="8"/>
      <c r="O12" s="8"/>
      <c r="P12" s="8"/>
      <c r="Q12" s="8"/>
      <c r="R12" s="8"/>
      <c r="S12" s="8"/>
      <c r="T12" s="8"/>
    </row>
    <row r="13" spans="1:20" ht="20.25" customHeight="1" x14ac:dyDescent="0.3">
      <c r="A13" s="84"/>
      <c r="B13" s="84"/>
      <c r="C13" s="84"/>
      <c r="D13" s="25">
        <v>5</v>
      </c>
      <c r="E13" s="26">
        <v>453</v>
      </c>
      <c r="F13" s="27">
        <f>F10*4</f>
        <v>720</v>
      </c>
      <c r="G13" s="27">
        <f t="shared" si="0"/>
        <v>1173</v>
      </c>
      <c r="H13" s="24">
        <v>1</v>
      </c>
      <c r="I13" s="24">
        <f t="shared" si="3"/>
        <v>1173</v>
      </c>
      <c r="J13" s="24">
        <v>450</v>
      </c>
      <c r="K13" s="24">
        <f t="shared" si="2"/>
        <v>1623</v>
      </c>
      <c r="L13" s="91"/>
      <c r="M13" s="92"/>
      <c r="N13" s="8"/>
      <c r="O13" s="8"/>
      <c r="P13" s="8"/>
      <c r="Q13" s="8"/>
      <c r="R13" s="8"/>
      <c r="S13" s="8"/>
      <c r="T13" s="8"/>
    </row>
    <row r="14" spans="1:20" ht="20.25" customHeight="1" thickBot="1" x14ac:dyDescent="0.35">
      <c r="A14" s="84"/>
      <c r="B14" s="84"/>
      <c r="C14" s="84"/>
      <c r="D14" s="33">
        <v>6</v>
      </c>
      <c r="E14" s="36">
        <v>453</v>
      </c>
      <c r="F14" s="34">
        <f>F10*5</f>
        <v>900</v>
      </c>
      <c r="G14" s="34">
        <f t="shared" si="0"/>
        <v>1353</v>
      </c>
      <c r="H14" s="35">
        <v>1</v>
      </c>
      <c r="I14" s="35">
        <f t="shared" si="3"/>
        <v>1353</v>
      </c>
      <c r="J14" s="24">
        <v>450</v>
      </c>
      <c r="K14" s="35">
        <f t="shared" si="2"/>
        <v>1803</v>
      </c>
      <c r="L14" s="93"/>
      <c r="M14" s="94"/>
      <c r="N14" s="8"/>
      <c r="O14" s="8"/>
      <c r="P14" s="8"/>
      <c r="Q14" s="8"/>
      <c r="R14" s="8"/>
      <c r="S14" s="8"/>
      <c r="T14" s="8"/>
    </row>
    <row r="15" spans="1:20" ht="20.25" customHeight="1" thickTop="1" x14ac:dyDescent="0.3">
      <c r="A15" s="84"/>
      <c r="B15" s="99" t="s">
        <v>34</v>
      </c>
      <c r="C15" s="99" t="s">
        <v>33</v>
      </c>
      <c r="D15" s="71">
        <v>1</v>
      </c>
      <c r="E15" s="59">
        <v>86</v>
      </c>
      <c r="F15" s="28"/>
      <c r="G15" s="28">
        <f t="shared" si="0"/>
        <v>86</v>
      </c>
      <c r="H15" s="29">
        <v>1</v>
      </c>
      <c r="I15" s="29">
        <f>E15*H15</f>
        <v>86</v>
      </c>
      <c r="J15" s="29">
        <v>430</v>
      </c>
      <c r="K15" s="29">
        <f t="shared" si="2"/>
        <v>516</v>
      </c>
      <c r="L15" s="101" t="s">
        <v>35</v>
      </c>
      <c r="M15" s="102"/>
      <c r="N15" s="8"/>
      <c r="O15" s="8"/>
      <c r="P15" s="8"/>
      <c r="Q15" s="8"/>
      <c r="R15" s="8"/>
      <c r="S15" s="8"/>
      <c r="T15" s="8"/>
    </row>
    <row r="16" spans="1:20" ht="20.25" customHeight="1" x14ac:dyDescent="0.3">
      <c r="A16" s="84"/>
      <c r="B16" s="80"/>
      <c r="C16" s="80"/>
      <c r="D16" s="69">
        <v>2</v>
      </c>
      <c r="E16" s="58">
        <v>86</v>
      </c>
      <c r="F16" s="17">
        <v>30</v>
      </c>
      <c r="G16" s="17">
        <f t="shared" si="0"/>
        <v>116</v>
      </c>
      <c r="H16" s="16">
        <v>1</v>
      </c>
      <c r="I16" s="16">
        <f>G16*H16</f>
        <v>116</v>
      </c>
      <c r="J16" s="16">
        <v>430</v>
      </c>
      <c r="K16" s="16">
        <f t="shared" si="2"/>
        <v>546</v>
      </c>
      <c r="L16" s="80"/>
      <c r="M16" s="80"/>
      <c r="N16" s="8"/>
      <c r="O16" s="8"/>
      <c r="P16" s="8"/>
      <c r="Q16" s="8"/>
      <c r="R16" s="8"/>
      <c r="S16" s="8"/>
      <c r="T16" s="8"/>
    </row>
    <row r="17" spans="1:20" ht="20.25" customHeight="1" x14ac:dyDescent="0.3">
      <c r="A17" s="84"/>
      <c r="B17" s="80"/>
      <c r="C17" s="80"/>
      <c r="D17" s="69">
        <v>3</v>
      </c>
      <c r="E17" s="58">
        <v>86</v>
      </c>
      <c r="F17" s="17">
        <f>F16*2</f>
        <v>60</v>
      </c>
      <c r="G17" s="17">
        <f t="shared" si="0"/>
        <v>146</v>
      </c>
      <c r="H17" s="16">
        <v>1</v>
      </c>
      <c r="I17" s="16">
        <f t="shared" ref="I17:I20" si="4">G17*H17</f>
        <v>146</v>
      </c>
      <c r="J17" s="16">
        <v>430</v>
      </c>
      <c r="K17" s="16">
        <f t="shared" si="2"/>
        <v>576</v>
      </c>
      <c r="L17" s="80"/>
      <c r="M17" s="80"/>
      <c r="N17" s="8"/>
      <c r="O17" s="8"/>
      <c r="P17" s="8"/>
      <c r="Q17" s="8"/>
      <c r="R17" s="8"/>
      <c r="S17" s="8"/>
      <c r="T17" s="8"/>
    </row>
    <row r="18" spans="1:20" ht="20.25" customHeight="1" x14ac:dyDescent="0.3">
      <c r="A18" s="84"/>
      <c r="B18" s="80"/>
      <c r="C18" s="80"/>
      <c r="D18" s="25">
        <v>4</v>
      </c>
      <c r="E18" s="26">
        <v>86</v>
      </c>
      <c r="F18" s="27">
        <f>F16*3</f>
        <v>90</v>
      </c>
      <c r="G18" s="27">
        <f t="shared" si="0"/>
        <v>176</v>
      </c>
      <c r="H18" s="24">
        <v>1</v>
      </c>
      <c r="I18" s="24">
        <f t="shared" si="4"/>
        <v>176</v>
      </c>
      <c r="J18" s="24">
        <v>450</v>
      </c>
      <c r="K18" s="24">
        <f t="shared" si="2"/>
        <v>626</v>
      </c>
      <c r="L18" s="103" t="s">
        <v>42</v>
      </c>
      <c r="M18" s="104"/>
      <c r="N18" s="8"/>
      <c r="O18" s="8"/>
      <c r="P18" s="8"/>
      <c r="Q18" s="8"/>
      <c r="R18" s="8"/>
      <c r="S18" s="8"/>
      <c r="T18" s="8"/>
    </row>
    <row r="19" spans="1:20" ht="20.25" customHeight="1" x14ac:dyDescent="0.3">
      <c r="A19" s="84"/>
      <c r="B19" s="80"/>
      <c r="C19" s="80"/>
      <c r="D19" s="25">
        <v>5</v>
      </c>
      <c r="E19" s="26">
        <v>86</v>
      </c>
      <c r="F19" s="27">
        <f>F16*4</f>
        <v>120</v>
      </c>
      <c r="G19" s="27">
        <f t="shared" si="0"/>
        <v>206</v>
      </c>
      <c r="H19" s="24">
        <v>1</v>
      </c>
      <c r="I19" s="24">
        <f t="shared" si="4"/>
        <v>206</v>
      </c>
      <c r="J19" s="24">
        <v>450</v>
      </c>
      <c r="K19" s="24">
        <f t="shared" si="2"/>
        <v>656</v>
      </c>
      <c r="L19" s="104"/>
      <c r="M19" s="104"/>
      <c r="N19" s="8"/>
      <c r="O19" s="8"/>
      <c r="P19" s="8"/>
      <c r="Q19" s="8"/>
      <c r="R19" s="8"/>
      <c r="S19" s="8"/>
      <c r="T19" s="8"/>
    </row>
    <row r="20" spans="1:20" ht="20.25" customHeight="1" thickBot="1" x14ac:dyDescent="0.35">
      <c r="A20" s="84"/>
      <c r="B20" s="100"/>
      <c r="C20" s="100"/>
      <c r="D20" s="33">
        <v>6</v>
      </c>
      <c r="E20" s="36">
        <v>86</v>
      </c>
      <c r="F20" s="34">
        <f>F16*5</f>
        <v>150</v>
      </c>
      <c r="G20" s="34">
        <f t="shared" si="0"/>
        <v>236</v>
      </c>
      <c r="H20" s="35">
        <v>1</v>
      </c>
      <c r="I20" s="35">
        <f t="shared" si="4"/>
        <v>236</v>
      </c>
      <c r="J20" s="35">
        <v>450</v>
      </c>
      <c r="K20" s="35">
        <f t="shared" si="2"/>
        <v>686</v>
      </c>
      <c r="L20" s="105"/>
      <c r="M20" s="105"/>
      <c r="N20" s="8"/>
      <c r="O20" s="8"/>
      <c r="P20" s="8"/>
      <c r="Q20" s="8"/>
      <c r="R20" s="8"/>
      <c r="S20" s="8"/>
      <c r="T20" s="8"/>
    </row>
    <row r="21" spans="1:20" ht="20.25" customHeight="1" thickTop="1" x14ac:dyDescent="0.3">
      <c r="A21" s="84"/>
      <c r="B21" s="83" t="s">
        <v>3</v>
      </c>
      <c r="C21" s="83" t="s">
        <v>33</v>
      </c>
      <c r="D21" s="71">
        <v>1</v>
      </c>
      <c r="E21" s="59">
        <v>116</v>
      </c>
      <c r="F21" s="28"/>
      <c r="G21" s="28">
        <f t="shared" si="0"/>
        <v>116</v>
      </c>
      <c r="H21" s="29">
        <v>1</v>
      </c>
      <c r="I21" s="29">
        <f>G21*H21</f>
        <v>116</v>
      </c>
      <c r="J21" s="29">
        <v>430</v>
      </c>
      <c r="K21" s="29">
        <f t="shared" si="2"/>
        <v>546</v>
      </c>
      <c r="L21" s="101" t="s">
        <v>35</v>
      </c>
      <c r="M21" s="102"/>
      <c r="N21" s="8"/>
      <c r="O21" s="8"/>
      <c r="P21" s="8"/>
      <c r="Q21" s="8"/>
      <c r="R21" s="8"/>
      <c r="S21" s="8"/>
      <c r="T21" s="8"/>
    </row>
    <row r="22" spans="1:20" ht="20.25" customHeight="1" x14ac:dyDescent="0.3">
      <c r="A22" s="84"/>
      <c r="B22" s="84"/>
      <c r="C22" s="84"/>
      <c r="D22" s="71">
        <v>2</v>
      </c>
      <c r="E22" s="59">
        <v>116</v>
      </c>
      <c r="F22" s="28">
        <v>30</v>
      </c>
      <c r="G22" s="17">
        <f t="shared" si="0"/>
        <v>146</v>
      </c>
      <c r="H22" s="16">
        <v>1</v>
      </c>
      <c r="I22" s="29">
        <f>G22*H22</f>
        <v>146</v>
      </c>
      <c r="J22" s="29">
        <v>430</v>
      </c>
      <c r="K22" s="16">
        <f t="shared" si="2"/>
        <v>576</v>
      </c>
      <c r="L22" s="80"/>
      <c r="M22" s="80"/>
      <c r="N22" s="8"/>
      <c r="O22" s="8"/>
      <c r="P22" s="8"/>
      <c r="Q22" s="8"/>
      <c r="R22" s="8"/>
      <c r="S22" s="8"/>
      <c r="T22" s="8"/>
    </row>
    <row r="23" spans="1:20" ht="20.25" customHeight="1" x14ac:dyDescent="0.3">
      <c r="A23" s="84"/>
      <c r="B23" s="84"/>
      <c r="C23" s="84"/>
      <c r="D23" s="69">
        <v>3</v>
      </c>
      <c r="E23" s="59">
        <v>116</v>
      </c>
      <c r="F23" s="28">
        <f>F22*2</f>
        <v>60</v>
      </c>
      <c r="G23" s="17">
        <f t="shared" si="0"/>
        <v>176</v>
      </c>
      <c r="H23" s="16">
        <v>1</v>
      </c>
      <c r="I23" s="29">
        <f t="shared" ref="I23:I26" si="5">G23*H23</f>
        <v>176</v>
      </c>
      <c r="J23" s="29">
        <v>430</v>
      </c>
      <c r="K23" s="16">
        <f t="shared" si="2"/>
        <v>606</v>
      </c>
      <c r="L23" s="80"/>
      <c r="M23" s="80"/>
      <c r="N23" s="8"/>
      <c r="O23" s="8"/>
      <c r="P23" s="8"/>
      <c r="Q23" s="8"/>
      <c r="R23" s="8"/>
      <c r="S23" s="8"/>
      <c r="T23" s="8"/>
    </row>
    <row r="24" spans="1:20" ht="20.25" customHeight="1" x14ac:dyDescent="0.3">
      <c r="A24" s="84"/>
      <c r="B24" s="84"/>
      <c r="C24" s="84"/>
      <c r="D24" s="25">
        <v>4</v>
      </c>
      <c r="E24" s="26">
        <v>116</v>
      </c>
      <c r="F24" s="27">
        <f>F22*3</f>
        <v>90</v>
      </c>
      <c r="G24" s="27">
        <f t="shared" si="0"/>
        <v>206</v>
      </c>
      <c r="H24" s="24">
        <v>1</v>
      </c>
      <c r="I24" s="24">
        <f t="shared" si="5"/>
        <v>206</v>
      </c>
      <c r="J24" s="24">
        <v>450</v>
      </c>
      <c r="K24" s="24">
        <f t="shared" si="2"/>
        <v>656</v>
      </c>
      <c r="L24" s="89" t="s">
        <v>41</v>
      </c>
      <c r="M24" s="90"/>
      <c r="N24" s="8"/>
      <c r="O24" s="8"/>
      <c r="P24" s="8"/>
      <c r="Q24" s="8"/>
      <c r="R24" s="8"/>
      <c r="S24" s="8"/>
      <c r="T24" s="8"/>
    </row>
    <row r="25" spans="1:20" ht="20.25" customHeight="1" x14ac:dyDescent="0.3">
      <c r="A25" s="84"/>
      <c r="B25" s="84"/>
      <c r="C25" s="84"/>
      <c r="D25" s="25">
        <v>5</v>
      </c>
      <c r="E25" s="30">
        <v>116</v>
      </c>
      <c r="F25" s="31">
        <f>F22*4</f>
        <v>120</v>
      </c>
      <c r="G25" s="27">
        <f t="shared" si="0"/>
        <v>236</v>
      </c>
      <c r="H25" s="24">
        <v>1</v>
      </c>
      <c r="I25" s="32">
        <f t="shared" si="5"/>
        <v>236</v>
      </c>
      <c r="J25" s="32">
        <v>450</v>
      </c>
      <c r="K25" s="24">
        <f t="shared" si="2"/>
        <v>686</v>
      </c>
      <c r="L25" s="91"/>
      <c r="M25" s="92"/>
      <c r="N25" s="8"/>
      <c r="O25" s="8"/>
      <c r="P25" s="8"/>
      <c r="Q25" s="8"/>
      <c r="R25" s="8"/>
      <c r="S25" s="8"/>
      <c r="T25" s="8"/>
    </row>
    <row r="26" spans="1:20" ht="20.25" customHeight="1" thickBot="1" x14ac:dyDescent="0.35">
      <c r="A26" s="84"/>
      <c r="B26" s="106"/>
      <c r="C26" s="84"/>
      <c r="D26" s="65">
        <v>6</v>
      </c>
      <c r="E26" s="66">
        <v>116</v>
      </c>
      <c r="F26" s="67">
        <f>F22*5</f>
        <v>150</v>
      </c>
      <c r="G26" s="34">
        <f t="shared" si="0"/>
        <v>266</v>
      </c>
      <c r="H26" s="35">
        <v>1</v>
      </c>
      <c r="I26" s="68">
        <f t="shared" si="5"/>
        <v>266</v>
      </c>
      <c r="J26" s="68">
        <v>450</v>
      </c>
      <c r="K26" s="35">
        <f t="shared" si="2"/>
        <v>716</v>
      </c>
      <c r="L26" s="93"/>
      <c r="M26" s="94"/>
      <c r="N26" s="8"/>
      <c r="O26" s="8"/>
      <c r="P26" s="8"/>
      <c r="Q26" s="8"/>
      <c r="R26" s="8"/>
      <c r="S26" s="8"/>
      <c r="T26" s="8"/>
    </row>
    <row r="27" spans="1:20" ht="26.25" customHeight="1" thickTop="1" x14ac:dyDescent="0.3">
      <c r="A27" s="74" t="s">
        <v>49</v>
      </c>
      <c r="B27" s="74"/>
      <c r="C27" s="74"/>
      <c r="D27" s="98"/>
      <c r="E27" s="98"/>
      <c r="F27" s="98"/>
      <c r="G27" s="98"/>
      <c r="H27" s="98"/>
      <c r="I27" s="98"/>
      <c r="J27" s="98"/>
      <c r="K27" s="98"/>
      <c r="L27" s="98"/>
      <c r="M27" s="98"/>
    </row>
    <row r="28" spans="1:20" ht="18" customHeight="1" x14ac:dyDescent="0.3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20" x14ac:dyDescent="0.3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</row>
  </sheetData>
  <mergeCells count="22">
    <mergeCell ref="A27:M27"/>
    <mergeCell ref="A28:M28"/>
    <mergeCell ref="A29:M29"/>
    <mergeCell ref="L12:M14"/>
    <mergeCell ref="B15:B20"/>
    <mergeCell ref="C15:C20"/>
    <mergeCell ref="L15:M17"/>
    <mergeCell ref="L18:M20"/>
    <mergeCell ref="B21:B26"/>
    <mergeCell ref="C21:C26"/>
    <mergeCell ref="L21:M23"/>
    <mergeCell ref="L24:M26"/>
    <mergeCell ref="A1:M1"/>
    <mergeCell ref="L2:M2"/>
    <mergeCell ref="A3:A26"/>
    <mergeCell ref="B3:B8"/>
    <mergeCell ref="C3:C8"/>
    <mergeCell ref="L3:M5"/>
    <mergeCell ref="L6:M8"/>
    <mergeCell ref="B9:B14"/>
    <mergeCell ref="C9:C14"/>
    <mergeCell ref="L9:M11"/>
  </mergeCells>
  <phoneticPr fontId="2" type="noConversion"/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opLeftCell="A8" workbookViewId="0">
      <selection activeCell="K12" sqref="K12"/>
    </sheetView>
  </sheetViews>
  <sheetFormatPr defaultRowHeight="16.5" x14ac:dyDescent="0.3"/>
  <cols>
    <col min="1" max="1" width="18.125" customWidth="1"/>
    <col min="5" max="5" width="18.125" customWidth="1"/>
    <col min="6" max="6" width="11.75" customWidth="1"/>
    <col min="7" max="9" width="11" customWidth="1"/>
    <col min="10" max="10" width="9" customWidth="1"/>
    <col min="11" max="11" width="12.375" customWidth="1"/>
    <col min="12" max="12" width="12.875" customWidth="1"/>
    <col min="13" max="13" width="18" customWidth="1"/>
    <col min="15" max="15" width="9.375" bestFit="1" customWidth="1"/>
    <col min="16" max="16" width="9.75" bestFit="1" customWidth="1"/>
    <col min="17" max="17" width="10.875" bestFit="1" customWidth="1"/>
    <col min="19" max="19" width="9.375" bestFit="1" customWidth="1"/>
  </cols>
  <sheetData>
    <row r="1" spans="1:20" ht="29.25" customHeight="1" x14ac:dyDescent="0.3">
      <c r="A1" s="77" t="s">
        <v>28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20" ht="27.75" customHeight="1" x14ac:dyDescent="0.3">
      <c r="A2" s="5" t="s">
        <v>0</v>
      </c>
      <c r="B2" s="5" t="s">
        <v>5</v>
      </c>
      <c r="C2" s="5" t="s">
        <v>6</v>
      </c>
      <c r="D2" s="5" t="s">
        <v>23</v>
      </c>
      <c r="E2" s="19" t="s">
        <v>44</v>
      </c>
      <c r="F2" s="5" t="s">
        <v>39</v>
      </c>
      <c r="G2" s="5" t="s">
        <v>13</v>
      </c>
      <c r="H2" s="5" t="s">
        <v>8</v>
      </c>
      <c r="I2" s="5" t="s">
        <v>9</v>
      </c>
      <c r="J2" s="18" t="s">
        <v>47</v>
      </c>
      <c r="K2" s="18" t="s">
        <v>10</v>
      </c>
      <c r="L2" s="81" t="s">
        <v>11</v>
      </c>
      <c r="M2" s="80"/>
      <c r="N2" s="8"/>
      <c r="O2" s="8"/>
      <c r="P2" s="13"/>
      <c r="Q2" s="8"/>
      <c r="R2" s="8"/>
      <c r="S2" s="8"/>
      <c r="T2" s="8"/>
    </row>
    <row r="3" spans="1:20" ht="12.75" customHeight="1" x14ac:dyDescent="0.3">
      <c r="A3" s="109" t="s">
        <v>25</v>
      </c>
      <c r="B3" s="109" t="s">
        <v>34</v>
      </c>
      <c r="C3" s="109" t="s">
        <v>26</v>
      </c>
      <c r="D3" s="37">
        <v>1</v>
      </c>
      <c r="E3" s="60">
        <v>336</v>
      </c>
      <c r="F3" s="38"/>
      <c r="G3" s="38">
        <f t="shared" ref="G3:G42" si="0">E3+F3</f>
        <v>336</v>
      </c>
      <c r="H3" s="38">
        <v>1</v>
      </c>
      <c r="I3" s="38">
        <f>G3*H3</f>
        <v>336</v>
      </c>
      <c r="J3" s="39">
        <v>520</v>
      </c>
      <c r="K3" s="39">
        <f>I3+J3</f>
        <v>856</v>
      </c>
      <c r="L3" s="113" t="s">
        <v>45</v>
      </c>
      <c r="M3" s="114"/>
      <c r="N3" s="8"/>
      <c r="O3" s="8"/>
      <c r="P3" s="8"/>
      <c r="Q3" s="8"/>
      <c r="R3" s="8"/>
      <c r="S3" s="8"/>
      <c r="T3" s="8"/>
    </row>
    <row r="4" spans="1:20" ht="12.75" customHeight="1" x14ac:dyDescent="0.3">
      <c r="A4" s="110"/>
      <c r="B4" s="111"/>
      <c r="C4" s="110"/>
      <c r="D4" s="37">
        <v>2</v>
      </c>
      <c r="E4" s="60">
        <v>336</v>
      </c>
      <c r="F4" s="38">
        <v>180</v>
      </c>
      <c r="G4" s="38">
        <f t="shared" si="0"/>
        <v>516</v>
      </c>
      <c r="H4" s="38">
        <v>1</v>
      </c>
      <c r="I4" s="38">
        <f t="shared" ref="I4:I42" si="1">G4*H4</f>
        <v>516</v>
      </c>
      <c r="J4" s="39">
        <v>520</v>
      </c>
      <c r="K4" s="39">
        <f t="shared" ref="K4:K42" si="2">I4+J4</f>
        <v>1036</v>
      </c>
      <c r="L4" s="114"/>
      <c r="M4" s="114"/>
      <c r="N4" s="8"/>
      <c r="O4" s="8"/>
      <c r="P4" s="8"/>
      <c r="Q4" s="8"/>
      <c r="R4" s="8"/>
      <c r="S4" s="8"/>
      <c r="T4" s="8"/>
    </row>
    <row r="5" spans="1:20" ht="12.75" customHeight="1" x14ac:dyDescent="0.3">
      <c r="A5" s="110"/>
      <c r="B5" s="111"/>
      <c r="C5" s="110"/>
      <c r="D5" s="37">
        <v>3</v>
      </c>
      <c r="E5" s="60">
        <v>336</v>
      </c>
      <c r="F5" s="38">
        <f>F4*2</f>
        <v>360</v>
      </c>
      <c r="G5" s="38">
        <f t="shared" si="0"/>
        <v>696</v>
      </c>
      <c r="H5" s="38">
        <v>1</v>
      </c>
      <c r="I5" s="38">
        <f t="shared" si="1"/>
        <v>696</v>
      </c>
      <c r="J5" s="39">
        <v>520</v>
      </c>
      <c r="K5" s="39">
        <f t="shared" si="2"/>
        <v>1216</v>
      </c>
      <c r="L5" s="114"/>
      <c r="M5" s="114"/>
      <c r="N5" s="8"/>
      <c r="O5" s="8"/>
      <c r="P5" s="8"/>
      <c r="Q5" s="8"/>
      <c r="R5" s="8"/>
      <c r="S5" s="8"/>
      <c r="T5" s="8"/>
    </row>
    <row r="6" spans="1:20" ht="12.75" customHeight="1" x14ac:dyDescent="0.3">
      <c r="A6" s="110"/>
      <c r="B6" s="111"/>
      <c r="C6" s="110"/>
      <c r="D6" s="37">
        <v>4</v>
      </c>
      <c r="E6" s="60">
        <v>336</v>
      </c>
      <c r="F6" s="38">
        <f>F4*3</f>
        <v>540</v>
      </c>
      <c r="G6" s="38">
        <f t="shared" si="0"/>
        <v>876</v>
      </c>
      <c r="H6" s="38">
        <v>1</v>
      </c>
      <c r="I6" s="38">
        <f t="shared" si="1"/>
        <v>876</v>
      </c>
      <c r="J6" s="39">
        <v>520</v>
      </c>
      <c r="K6" s="39">
        <f t="shared" si="2"/>
        <v>1396</v>
      </c>
      <c r="L6" s="114"/>
      <c r="M6" s="114"/>
      <c r="N6" s="8"/>
      <c r="O6" s="8"/>
      <c r="P6" s="8"/>
      <c r="Q6" s="8"/>
      <c r="R6" s="8"/>
      <c r="S6" s="8"/>
      <c r="T6" s="8"/>
    </row>
    <row r="7" spans="1:20" ht="12.75" customHeight="1" x14ac:dyDescent="0.3">
      <c r="A7" s="110"/>
      <c r="B7" s="111"/>
      <c r="C7" s="110"/>
      <c r="D7" s="37">
        <v>5</v>
      </c>
      <c r="E7" s="60">
        <v>336</v>
      </c>
      <c r="F7" s="38">
        <f>F4*4</f>
        <v>720</v>
      </c>
      <c r="G7" s="38">
        <f t="shared" si="0"/>
        <v>1056</v>
      </c>
      <c r="H7" s="38">
        <v>1</v>
      </c>
      <c r="I7" s="38">
        <f t="shared" si="1"/>
        <v>1056</v>
      </c>
      <c r="J7" s="39">
        <v>520</v>
      </c>
      <c r="K7" s="39">
        <f t="shared" si="2"/>
        <v>1576</v>
      </c>
      <c r="L7" s="114"/>
      <c r="M7" s="114"/>
      <c r="N7" s="8"/>
      <c r="O7" s="8"/>
      <c r="P7" s="8"/>
      <c r="Q7" s="8"/>
      <c r="R7" s="8"/>
      <c r="S7" s="8"/>
      <c r="T7" s="8"/>
    </row>
    <row r="8" spans="1:20" ht="12.75" customHeight="1" x14ac:dyDescent="0.3">
      <c r="A8" s="110"/>
      <c r="B8" s="111"/>
      <c r="C8" s="110"/>
      <c r="D8" s="40">
        <v>6</v>
      </c>
      <c r="E8" s="41">
        <v>336</v>
      </c>
      <c r="F8" s="42">
        <f>F4*5</f>
        <v>900</v>
      </c>
      <c r="G8" s="42">
        <f t="shared" si="0"/>
        <v>1236</v>
      </c>
      <c r="H8" s="42">
        <v>1</v>
      </c>
      <c r="I8" s="42">
        <f t="shared" si="1"/>
        <v>1236</v>
      </c>
      <c r="J8" s="43">
        <v>640</v>
      </c>
      <c r="K8" s="43">
        <f t="shared" si="2"/>
        <v>1876</v>
      </c>
      <c r="L8" s="115" t="s">
        <v>46</v>
      </c>
      <c r="M8" s="116"/>
      <c r="N8" s="8"/>
      <c r="O8" s="8"/>
      <c r="P8" s="8"/>
      <c r="Q8" s="8"/>
      <c r="R8" s="8"/>
      <c r="S8" s="8"/>
      <c r="T8" s="8"/>
    </row>
    <row r="9" spans="1:20" ht="12.75" customHeight="1" x14ac:dyDescent="0.3">
      <c r="A9" s="110"/>
      <c r="B9" s="111"/>
      <c r="C9" s="111"/>
      <c r="D9" s="40">
        <v>7</v>
      </c>
      <c r="E9" s="41">
        <v>336</v>
      </c>
      <c r="F9" s="42">
        <f>F4*6</f>
        <v>1080</v>
      </c>
      <c r="G9" s="42">
        <f t="shared" si="0"/>
        <v>1416</v>
      </c>
      <c r="H9" s="42">
        <v>1</v>
      </c>
      <c r="I9" s="42">
        <f t="shared" si="1"/>
        <v>1416</v>
      </c>
      <c r="J9" s="43">
        <v>640</v>
      </c>
      <c r="K9" s="43">
        <f t="shared" si="2"/>
        <v>2056</v>
      </c>
      <c r="L9" s="117"/>
      <c r="M9" s="118"/>
      <c r="N9" s="8"/>
      <c r="O9" s="8"/>
      <c r="P9" s="8"/>
      <c r="Q9" s="8"/>
      <c r="R9" s="8"/>
      <c r="S9" s="8"/>
      <c r="T9" s="8"/>
    </row>
    <row r="10" spans="1:20" ht="12.75" customHeight="1" x14ac:dyDescent="0.3">
      <c r="A10" s="110"/>
      <c r="B10" s="111"/>
      <c r="C10" s="111"/>
      <c r="D10" s="40">
        <v>8</v>
      </c>
      <c r="E10" s="41">
        <v>336</v>
      </c>
      <c r="F10" s="42">
        <f>F4*7</f>
        <v>1260</v>
      </c>
      <c r="G10" s="42">
        <f t="shared" si="0"/>
        <v>1596</v>
      </c>
      <c r="H10" s="42">
        <v>1</v>
      </c>
      <c r="I10" s="42">
        <f t="shared" si="1"/>
        <v>1596</v>
      </c>
      <c r="J10" s="43">
        <v>640</v>
      </c>
      <c r="K10" s="43">
        <f t="shared" si="2"/>
        <v>2236</v>
      </c>
      <c r="L10" s="117"/>
      <c r="M10" s="118"/>
      <c r="N10" s="8"/>
      <c r="O10" s="8"/>
      <c r="P10" s="8"/>
      <c r="Q10" s="8"/>
      <c r="R10" s="8"/>
      <c r="S10" s="8"/>
      <c r="T10" s="8"/>
    </row>
    <row r="11" spans="1:20" ht="12.75" customHeight="1" x14ac:dyDescent="0.3">
      <c r="A11" s="110"/>
      <c r="B11" s="111"/>
      <c r="C11" s="111"/>
      <c r="D11" s="40">
        <v>9</v>
      </c>
      <c r="E11" s="41">
        <v>336</v>
      </c>
      <c r="F11" s="42">
        <f>F4*8</f>
        <v>1440</v>
      </c>
      <c r="G11" s="42">
        <f t="shared" si="0"/>
        <v>1776</v>
      </c>
      <c r="H11" s="42">
        <v>1</v>
      </c>
      <c r="I11" s="42">
        <f t="shared" si="1"/>
        <v>1776</v>
      </c>
      <c r="J11" s="43">
        <v>640</v>
      </c>
      <c r="K11" s="43">
        <f t="shared" si="2"/>
        <v>2416</v>
      </c>
      <c r="L11" s="117"/>
      <c r="M11" s="118"/>
      <c r="N11" s="8"/>
      <c r="O11" s="8"/>
      <c r="P11" s="8"/>
      <c r="Q11" s="8"/>
      <c r="R11" s="8"/>
      <c r="S11" s="8"/>
      <c r="T11" s="8"/>
    </row>
    <row r="12" spans="1:20" ht="12.75" customHeight="1" thickBot="1" x14ac:dyDescent="0.35">
      <c r="A12" s="110"/>
      <c r="B12" s="112"/>
      <c r="C12" s="112"/>
      <c r="D12" s="44">
        <v>10</v>
      </c>
      <c r="E12" s="41">
        <v>336</v>
      </c>
      <c r="F12" s="45">
        <f>F4*9</f>
        <v>1620</v>
      </c>
      <c r="G12" s="45">
        <f t="shared" si="0"/>
        <v>1956</v>
      </c>
      <c r="H12" s="45">
        <v>1</v>
      </c>
      <c r="I12" s="45">
        <f t="shared" si="1"/>
        <v>1956</v>
      </c>
      <c r="J12" s="46">
        <v>640</v>
      </c>
      <c r="K12" s="46">
        <f t="shared" si="2"/>
        <v>2596</v>
      </c>
      <c r="L12" s="119"/>
      <c r="M12" s="120"/>
      <c r="N12" s="8"/>
      <c r="O12" s="8"/>
      <c r="P12" s="8"/>
      <c r="Q12" s="8"/>
      <c r="R12" s="8"/>
      <c r="S12" s="8"/>
      <c r="T12" s="8"/>
    </row>
    <row r="13" spans="1:20" ht="12.75" customHeight="1" thickTop="1" x14ac:dyDescent="0.3">
      <c r="A13" s="111"/>
      <c r="B13" s="121" t="s">
        <v>3</v>
      </c>
      <c r="C13" s="122" t="s">
        <v>4</v>
      </c>
      <c r="D13" s="47">
        <v>1</v>
      </c>
      <c r="E13" s="61">
        <v>513</v>
      </c>
      <c r="F13" s="48"/>
      <c r="G13" s="63">
        <f t="shared" si="0"/>
        <v>513</v>
      </c>
      <c r="H13" s="63">
        <v>1</v>
      </c>
      <c r="I13" s="63">
        <f t="shared" si="1"/>
        <v>513</v>
      </c>
      <c r="J13" s="64">
        <v>520</v>
      </c>
      <c r="K13" s="64">
        <f t="shared" si="2"/>
        <v>1033</v>
      </c>
      <c r="L13" s="113" t="s">
        <v>45</v>
      </c>
      <c r="M13" s="114"/>
      <c r="N13" s="8"/>
      <c r="O13" s="8"/>
      <c r="P13" s="8"/>
      <c r="Q13" s="8"/>
      <c r="R13" s="8"/>
      <c r="S13" s="8"/>
      <c r="T13" s="8"/>
    </row>
    <row r="14" spans="1:20" ht="12.75" customHeight="1" x14ac:dyDescent="0.3">
      <c r="A14" s="111"/>
      <c r="B14" s="111"/>
      <c r="C14" s="111"/>
      <c r="D14" s="37">
        <v>2</v>
      </c>
      <c r="E14" s="60">
        <v>513</v>
      </c>
      <c r="F14" s="38">
        <v>180</v>
      </c>
      <c r="G14" s="38">
        <f t="shared" si="0"/>
        <v>693</v>
      </c>
      <c r="H14" s="38">
        <v>1</v>
      </c>
      <c r="I14" s="38">
        <f t="shared" si="1"/>
        <v>693</v>
      </c>
      <c r="J14" s="39">
        <v>520</v>
      </c>
      <c r="K14" s="39">
        <f t="shared" si="2"/>
        <v>1213</v>
      </c>
      <c r="L14" s="114"/>
      <c r="M14" s="114"/>
      <c r="N14" s="8"/>
      <c r="O14" s="8"/>
      <c r="P14" s="8"/>
      <c r="Q14" s="8"/>
      <c r="R14" s="8"/>
      <c r="S14" s="8"/>
      <c r="T14" s="8"/>
    </row>
    <row r="15" spans="1:20" ht="12.75" customHeight="1" x14ac:dyDescent="0.3">
      <c r="A15" s="111"/>
      <c r="B15" s="111"/>
      <c r="C15" s="111"/>
      <c r="D15" s="49">
        <v>3</v>
      </c>
      <c r="E15" s="60">
        <v>513</v>
      </c>
      <c r="F15" s="50">
        <f>F14*2</f>
        <v>360</v>
      </c>
      <c r="G15" s="38">
        <f t="shared" si="0"/>
        <v>873</v>
      </c>
      <c r="H15" s="38">
        <v>1</v>
      </c>
      <c r="I15" s="38">
        <f t="shared" si="1"/>
        <v>873</v>
      </c>
      <c r="J15" s="51">
        <v>520</v>
      </c>
      <c r="K15" s="39">
        <f t="shared" si="2"/>
        <v>1393</v>
      </c>
      <c r="L15" s="114"/>
      <c r="M15" s="114"/>
      <c r="N15" s="8"/>
      <c r="O15" s="8"/>
      <c r="P15" s="8"/>
      <c r="Q15" s="8"/>
      <c r="R15" s="8"/>
      <c r="S15" s="8"/>
      <c r="T15" s="8"/>
    </row>
    <row r="16" spans="1:20" ht="12.75" customHeight="1" x14ac:dyDescent="0.3">
      <c r="A16" s="111"/>
      <c r="B16" s="111"/>
      <c r="C16" s="111"/>
      <c r="D16" s="37">
        <v>4</v>
      </c>
      <c r="E16" s="60">
        <v>513</v>
      </c>
      <c r="F16" s="38">
        <f>F14*3</f>
        <v>540</v>
      </c>
      <c r="G16" s="38">
        <f t="shared" si="0"/>
        <v>1053</v>
      </c>
      <c r="H16" s="38">
        <v>1</v>
      </c>
      <c r="I16" s="38">
        <f t="shared" si="1"/>
        <v>1053</v>
      </c>
      <c r="J16" s="39">
        <v>520</v>
      </c>
      <c r="K16" s="39">
        <f t="shared" si="2"/>
        <v>1573</v>
      </c>
      <c r="L16" s="114"/>
      <c r="M16" s="114"/>
      <c r="N16" s="8"/>
      <c r="O16" s="8"/>
      <c r="P16" s="8"/>
      <c r="Q16" s="8"/>
      <c r="R16" s="8"/>
      <c r="S16" s="8"/>
      <c r="T16" s="8"/>
    </row>
    <row r="17" spans="1:20" ht="12.75" customHeight="1" x14ac:dyDescent="0.3">
      <c r="A17" s="111"/>
      <c r="B17" s="111"/>
      <c r="C17" s="111"/>
      <c r="D17" s="37">
        <v>5</v>
      </c>
      <c r="E17" s="60">
        <v>513</v>
      </c>
      <c r="F17" s="38">
        <f>F14*4</f>
        <v>720</v>
      </c>
      <c r="G17" s="38">
        <f t="shared" si="0"/>
        <v>1233</v>
      </c>
      <c r="H17" s="38">
        <v>1</v>
      </c>
      <c r="I17" s="38">
        <f t="shared" si="1"/>
        <v>1233</v>
      </c>
      <c r="J17" s="39">
        <v>520</v>
      </c>
      <c r="K17" s="39">
        <f t="shared" si="2"/>
        <v>1753</v>
      </c>
      <c r="L17" s="114"/>
      <c r="M17" s="114"/>
      <c r="N17" s="8"/>
      <c r="O17" s="8"/>
      <c r="P17" s="8"/>
      <c r="Q17" s="8"/>
      <c r="R17" s="8"/>
      <c r="S17" s="8"/>
      <c r="T17" s="8"/>
    </row>
    <row r="18" spans="1:20" ht="12.75" customHeight="1" x14ac:dyDescent="0.3">
      <c r="A18" s="111"/>
      <c r="B18" s="111"/>
      <c r="C18" s="111"/>
      <c r="D18" s="52">
        <v>6</v>
      </c>
      <c r="E18" s="41">
        <v>513</v>
      </c>
      <c r="F18" s="53">
        <f>F14*5</f>
        <v>900</v>
      </c>
      <c r="G18" s="42">
        <f t="shared" si="0"/>
        <v>1413</v>
      </c>
      <c r="H18" s="42">
        <v>1</v>
      </c>
      <c r="I18" s="42">
        <f t="shared" si="1"/>
        <v>1413</v>
      </c>
      <c r="J18" s="54">
        <v>640</v>
      </c>
      <c r="K18" s="43">
        <f t="shared" si="2"/>
        <v>2053</v>
      </c>
      <c r="L18" s="115" t="s">
        <v>46</v>
      </c>
      <c r="M18" s="116"/>
      <c r="N18" s="8"/>
      <c r="O18" s="8"/>
      <c r="P18" s="8"/>
      <c r="Q18" s="8"/>
      <c r="R18" s="8"/>
      <c r="S18" s="8"/>
      <c r="T18" s="8"/>
    </row>
    <row r="19" spans="1:20" ht="12.75" customHeight="1" x14ac:dyDescent="0.3">
      <c r="A19" s="111"/>
      <c r="B19" s="111"/>
      <c r="C19" s="111"/>
      <c r="D19" s="52">
        <v>7</v>
      </c>
      <c r="E19" s="41">
        <v>513</v>
      </c>
      <c r="F19" s="53">
        <f>F14*6</f>
        <v>1080</v>
      </c>
      <c r="G19" s="42">
        <f t="shared" si="0"/>
        <v>1593</v>
      </c>
      <c r="H19" s="42">
        <v>1</v>
      </c>
      <c r="I19" s="42">
        <f t="shared" si="1"/>
        <v>1593</v>
      </c>
      <c r="J19" s="54">
        <v>640</v>
      </c>
      <c r="K19" s="43">
        <f t="shared" si="2"/>
        <v>2233</v>
      </c>
      <c r="L19" s="117"/>
      <c r="M19" s="118"/>
      <c r="N19" s="8"/>
      <c r="O19" s="8"/>
      <c r="P19" s="8"/>
      <c r="Q19" s="8"/>
      <c r="R19" s="8"/>
      <c r="S19" s="8"/>
      <c r="T19" s="8"/>
    </row>
    <row r="20" spans="1:20" ht="12.75" customHeight="1" x14ac:dyDescent="0.3">
      <c r="A20" s="111"/>
      <c r="B20" s="111"/>
      <c r="C20" s="111"/>
      <c r="D20" s="52">
        <v>8</v>
      </c>
      <c r="E20" s="41">
        <v>513</v>
      </c>
      <c r="F20" s="53">
        <f>F14*7</f>
        <v>1260</v>
      </c>
      <c r="G20" s="42">
        <f t="shared" si="0"/>
        <v>1773</v>
      </c>
      <c r="H20" s="42">
        <v>1</v>
      </c>
      <c r="I20" s="42">
        <f t="shared" si="1"/>
        <v>1773</v>
      </c>
      <c r="J20" s="54">
        <v>640</v>
      </c>
      <c r="K20" s="43">
        <f t="shared" si="2"/>
        <v>2413</v>
      </c>
      <c r="L20" s="117"/>
      <c r="M20" s="118"/>
      <c r="N20" s="8"/>
      <c r="O20" s="8"/>
      <c r="P20" s="8"/>
      <c r="Q20" s="8"/>
      <c r="R20" s="8"/>
      <c r="S20" s="8"/>
      <c r="T20" s="8"/>
    </row>
    <row r="21" spans="1:20" ht="12.75" customHeight="1" x14ac:dyDescent="0.3">
      <c r="A21" s="111"/>
      <c r="B21" s="111"/>
      <c r="C21" s="111"/>
      <c r="D21" s="52">
        <v>9</v>
      </c>
      <c r="E21" s="41">
        <v>513</v>
      </c>
      <c r="F21" s="53">
        <f>F14*8</f>
        <v>1440</v>
      </c>
      <c r="G21" s="42">
        <f t="shared" si="0"/>
        <v>1953</v>
      </c>
      <c r="H21" s="42">
        <v>1</v>
      </c>
      <c r="I21" s="42">
        <f t="shared" si="1"/>
        <v>1953</v>
      </c>
      <c r="J21" s="54">
        <v>640</v>
      </c>
      <c r="K21" s="43">
        <f t="shared" si="2"/>
        <v>2593</v>
      </c>
      <c r="L21" s="117"/>
      <c r="M21" s="118"/>
      <c r="N21" s="8"/>
      <c r="O21" s="8"/>
      <c r="P21" s="8"/>
      <c r="Q21" s="8"/>
      <c r="R21" s="8"/>
      <c r="S21" s="8"/>
      <c r="T21" s="8"/>
    </row>
    <row r="22" spans="1:20" ht="12.75" customHeight="1" thickBot="1" x14ac:dyDescent="0.35">
      <c r="A22" s="111"/>
      <c r="B22" s="111"/>
      <c r="C22" s="111"/>
      <c r="D22" s="44">
        <v>10</v>
      </c>
      <c r="E22" s="41">
        <v>513</v>
      </c>
      <c r="F22" s="45">
        <f>F14*9</f>
        <v>1620</v>
      </c>
      <c r="G22" s="45">
        <f t="shared" si="0"/>
        <v>2133</v>
      </c>
      <c r="H22" s="45">
        <v>1</v>
      </c>
      <c r="I22" s="45">
        <f t="shared" si="1"/>
        <v>2133</v>
      </c>
      <c r="J22" s="46">
        <v>640</v>
      </c>
      <c r="K22" s="43">
        <f t="shared" si="2"/>
        <v>2773</v>
      </c>
      <c r="L22" s="119"/>
      <c r="M22" s="120"/>
      <c r="N22" s="8"/>
      <c r="O22" s="8"/>
      <c r="P22" s="8"/>
      <c r="Q22" s="8"/>
      <c r="R22" s="8"/>
      <c r="S22" s="8"/>
      <c r="T22" s="8"/>
    </row>
    <row r="23" spans="1:20" ht="12.75" customHeight="1" thickTop="1" x14ac:dyDescent="0.3">
      <c r="A23" s="109" t="s">
        <v>25</v>
      </c>
      <c r="B23" s="109" t="s">
        <v>34</v>
      </c>
      <c r="C23" s="109" t="s">
        <v>33</v>
      </c>
      <c r="D23" s="37">
        <v>1</v>
      </c>
      <c r="E23" s="60">
        <v>128</v>
      </c>
      <c r="F23" s="38"/>
      <c r="G23" s="63">
        <f t="shared" si="0"/>
        <v>128</v>
      </c>
      <c r="H23" s="63">
        <v>1</v>
      </c>
      <c r="I23" s="63">
        <f t="shared" si="1"/>
        <v>128</v>
      </c>
      <c r="J23" s="64">
        <v>520</v>
      </c>
      <c r="K23" s="39">
        <f t="shared" si="2"/>
        <v>648</v>
      </c>
      <c r="L23" s="113" t="s">
        <v>45</v>
      </c>
      <c r="M23" s="114"/>
    </row>
    <row r="24" spans="1:20" ht="12.75" customHeight="1" x14ac:dyDescent="0.3">
      <c r="A24" s="110"/>
      <c r="B24" s="111"/>
      <c r="C24" s="110"/>
      <c r="D24" s="37">
        <v>2</v>
      </c>
      <c r="E24" s="60">
        <v>128</v>
      </c>
      <c r="F24" s="38">
        <v>30</v>
      </c>
      <c r="G24" s="38">
        <f t="shared" si="0"/>
        <v>158</v>
      </c>
      <c r="H24" s="38">
        <v>1</v>
      </c>
      <c r="I24" s="38">
        <f t="shared" si="1"/>
        <v>158</v>
      </c>
      <c r="J24" s="39">
        <v>520</v>
      </c>
      <c r="K24" s="39">
        <f t="shared" si="2"/>
        <v>678</v>
      </c>
      <c r="L24" s="114"/>
      <c r="M24" s="114"/>
    </row>
    <row r="25" spans="1:20" ht="12.75" customHeight="1" x14ac:dyDescent="0.3">
      <c r="A25" s="110"/>
      <c r="B25" s="111"/>
      <c r="C25" s="110"/>
      <c r="D25" s="37">
        <v>3</v>
      </c>
      <c r="E25" s="60">
        <v>128</v>
      </c>
      <c r="F25" s="38">
        <f>F24*2</f>
        <v>60</v>
      </c>
      <c r="G25" s="38">
        <f t="shared" si="0"/>
        <v>188</v>
      </c>
      <c r="H25" s="38">
        <v>1</v>
      </c>
      <c r="I25" s="38">
        <f t="shared" si="1"/>
        <v>188</v>
      </c>
      <c r="J25" s="39">
        <v>520</v>
      </c>
      <c r="K25" s="39">
        <f t="shared" si="2"/>
        <v>708</v>
      </c>
      <c r="L25" s="114"/>
      <c r="M25" s="114"/>
    </row>
    <row r="26" spans="1:20" ht="12.75" customHeight="1" x14ac:dyDescent="0.3">
      <c r="A26" s="110"/>
      <c r="B26" s="111"/>
      <c r="C26" s="110"/>
      <c r="D26" s="37">
        <v>4</v>
      </c>
      <c r="E26" s="60">
        <v>128</v>
      </c>
      <c r="F26" s="38">
        <f>F24*3</f>
        <v>90</v>
      </c>
      <c r="G26" s="38">
        <f t="shared" si="0"/>
        <v>218</v>
      </c>
      <c r="H26" s="38">
        <v>1</v>
      </c>
      <c r="I26" s="38">
        <f t="shared" si="1"/>
        <v>218</v>
      </c>
      <c r="J26" s="39">
        <v>520</v>
      </c>
      <c r="K26" s="39">
        <f t="shared" si="2"/>
        <v>738</v>
      </c>
      <c r="L26" s="114"/>
      <c r="M26" s="114"/>
    </row>
    <row r="27" spans="1:20" ht="12.75" customHeight="1" x14ac:dyDescent="0.3">
      <c r="A27" s="110"/>
      <c r="B27" s="111"/>
      <c r="C27" s="110"/>
      <c r="D27" s="37">
        <v>5</v>
      </c>
      <c r="E27" s="60">
        <v>128</v>
      </c>
      <c r="F27" s="38">
        <f>F24*4</f>
        <v>120</v>
      </c>
      <c r="G27" s="38">
        <f t="shared" si="0"/>
        <v>248</v>
      </c>
      <c r="H27" s="38">
        <v>1</v>
      </c>
      <c r="I27" s="38">
        <f t="shared" si="1"/>
        <v>248</v>
      </c>
      <c r="J27" s="39">
        <v>520</v>
      </c>
      <c r="K27" s="39">
        <f t="shared" si="2"/>
        <v>768</v>
      </c>
      <c r="L27" s="114"/>
      <c r="M27" s="114"/>
    </row>
    <row r="28" spans="1:20" ht="12.75" customHeight="1" x14ac:dyDescent="0.3">
      <c r="A28" s="110"/>
      <c r="B28" s="111"/>
      <c r="C28" s="110"/>
      <c r="D28" s="40">
        <v>6</v>
      </c>
      <c r="E28" s="41">
        <v>128</v>
      </c>
      <c r="F28" s="42">
        <f>F24*5</f>
        <v>150</v>
      </c>
      <c r="G28" s="42">
        <f t="shared" si="0"/>
        <v>278</v>
      </c>
      <c r="H28" s="42">
        <v>1</v>
      </c>
      <c r="I28" s="42">
        <f t="shared" si="1"/>
        <v>278</v>
      </c>
      <c r="J28" s="43">
        <v>640</v>
      </c>
      <c r="K28" s="43">
        <f t="shared" si="2"/>
        <v>918</v>
      </c>
      <c r="L28" s="115" t="s">
        <v>46</v>
      </c>
      <c r="M28" s="116"/>
    </row>
    <row r="29" spans="1:20" ht="12.75" customHeight="1" x14ac:dyDescent="0.3">
      <c r="A29" s="110"/>
      <c r="B29" s="111"/>
      <c r="C29" s="111"/>
      <c r="D29" s="40">
        <v>7</v>
      </c>
      <c r="E29" s="41">
        <v>128</v>
      </c>
      <c r="F29" s="42">
        <f>F24*6</f>
        <v>180</v>
      </c>
      <c r="G29" s="42">
        <f t="shared" si="0"/>
        <v>308</v>
      </c>
      <c r="H29" s="42">
        <v>1</v>
      </c>
      <c r="I29" s="42">
        <f t="shared" si="1"/>
        <v>308</v>
      </c>
      <c r="J29" s="43">
        <v>640</v>
      </c>
      <c r="K29" s="43">
        <f t="shared" si="2"/>
        <v>948</v>
      </c>
      <c r="L29" s="117"/>
      <c r="M29" s="118"/>
    </row>
    <row r="30" spans="1:20" ht="12.75" customHeight="1" x14ac:dyDescent="0.3">
      <c r="A30" s="110"/>
      <c r="B30" s="111"/>
      <c r="C30" s="111"/>
      <c r="D30" s="40">
        <v>8</v>
      </c>
      <c r="E30" s="41">
        <v>128</v>
      </c>
      <c r="F30" s="42">
        <f>F24*7</f>
        <v>210</v>
      </c>
      <c r="G30" s="42">
        <f t="shared" si="0"/>
        <v>338</v>
      </c>
      <c r="H30" s="42">
        <v>1</v>
      </c>
      <c r="I30" s="42">
        <f t="shared" si="1"/>
        <v>338</v>
      </c>
      <c r="J30" s="43">
        <v>640</v>
      </c>
      <c r="K30" s="43">
        <f t="shared" si="2"/>
        <v>978</v>
      </c>
      <c r="L30" s="117"/>
      <c r="M30" s="118"/>
    </row>
    <row r="31" spans="1:20" ht="12.75" customHeight="1" x14ac:dyDescent="0.3">
      <c r="A31" s="110"/>
      <c r="B31" s="111"/>
      <c r="C31" s="111"/>
      <c r="D31" s="40">
        <v>9</v>
      </c>
      <c r="E31" s="41">
        <v>128</v>
      </c>
      <c r="F31" s="42">
        <f>F24*8</f>
        <v>240</v>
      </c>
      <c r="G31" s="42">
        <f t="shared" si="0"/>
        <v>368</v>
      </c>
      <c r="H31" s="42">
        <v>1</v>
      </c>
      <c r="I31" s="42">
        <f t="shared" si="1"/>
        <v>368</v>
      </c>
      <c r="J31" s="43">
        <v>640</v>
      </c>
      <c r="K31" s="43">
        <f t="shared" si="2"/>
        <v>1008</v>
      </c>
      <c r="L31" s="117"/>
      <c r="M31" s="118"/>
    </row>
    <row r="32" spans="1:20" ht="12.75" customHeight="1" thickBot="1" x14ac:dyDescent="0.35">
      <c r="A32" s="110"/>
      <c r="B32" s="112"/>
      <c r="C32" s="112"/>
      <c r="D32" s="44">
        <v>10</v>
      </c>
      <c r="E32" s="41">
        <v>128</v>
      </c>
      <c r="F32" s="45">
        <f>F24*9</f>
        <v>270</v>
      </c>
      <c r="G32" s="45">
        <f t="shared" si="0"/>
        <v>398</v>
      </c>
      <c r="H32" s="45">
        <v>1</v>
      </c>
      <c r="I32" s="45">
        <f t="shared" si="1"/>
        <v>398</v>
      </c>
      <c r="J32" s="46">
        <v>640</v>
      </c>
      <c r="K32" s="43">
        <f t="shared" si="2"/>
        <v>1038</v>
      </c>
      <c r="L32" s="119"/>
      <c r="M32" s="120"/>
    </row>
    <row r="33" spans="1:13" ht="12.75" customHeight="1" thickTop="1" x14ac:dyDescent="0.3">
      <c r="A33" s="111"/>
      <c r="B33" s="121" t="s">
        <v>3</v>
      </c>
      <c r="C33" s="122" t="s">
        <v>33</v>
      </c>
      <c r="D33" s="47">
        <v>1</v>
      </c>
      <c r="E33" s="62">
        <v>157</v>
      </c>
      <c r="F33" s="48"/>
      <c r="G33" s="63">
        <f t="shared" si="0"/>
        <v>157</v>
      </c>
      <c r="H33" s="63">
        <v>1</v>
      </c>
      <c r="I33" s="63">
        <f t="shared" si="1"/>
        <v>157</v>
      </c>
      <c r="J33" s="64">
        <v>520</v>
      </c>
      <c r="K33" s="39">
        <f t="shared" si="2"/>
        <v>677</v>
      </c>
      <c r="L33" s="113" t="s">
        <v>45</v>
      </c>
      <c r="M33" s="114"/>
    </row>
    <row r="34" spans="1:13" ht="12.75" customHeight="1" x14ac:dyDescent="0.3">
      <c r="A34" s="111"/>
      <c r="B34" s="111"/>
      <c r="C34" s="111"/>
      <c r="D34" s="37">
        <v>2</v>
      </c>
      <c r="E34" s="60">
        <v>157</v>
      </c>
      <c r="F34" s="38">
        <v>30</v>
      </c>
      <c r="G34" s="38">
        <f t="shared" si="0"/>
        <v>187</v>
      </c>
      <c r="H34" s="38">
        <v>1</v>
      </c>
      <c r="I34" s="38">
        <f t="shared" si="1"/>
        <v>187</v>
      </c>
      <c r="J34" s="39">
        <v>520</v>
      </c>
      <c r="K34" s="39">
        <f t="shared" si="2"/>
        <v>707</v>
      </c>
      <c r="L34" s="114"/>
      <c r="M34" s="114"/>
    </row>
    <row r="35" spans="1:13" ht="12.75" customHeight="1" x14ac:dyDescent="0.3">
      <c r="A35" s="111"/>
      <c r="B35" s="111"/>
      <c r="C35" s="111"/>
      <c r="D35" s="49">
        <v>3</v>
      </c>
      <c r="E35" s="60">
        <v>157</v>
      </c>
      <c r="F35" s="50">
        <f>F34*2</f>
        <v>60</v>
      </c>
      <c r="G35" s="38">
        <f t="shared" si="0"/>
        <v>217</v>
      </c>
      <c r="H35" s="38">
        <v>1</v>
      </c>
      <c r="I35" s="38">
        <f t="shared" si="1"/>
        <v>217</v>
      </c>
      <c r="J35" s="51">
        <v>520</v>
      </c>
      <c r="K35" s="39">
        <f t="shared" si="2"/>
        <v>737</v>
      </c>
      <c r="L35" s="114"/>
      <c r="M35" s="114"/>
    </row>
    <row r="36" spans="1:13" ht="12.75" customHeight="1" x14ac:dyDescent="0.3">
      <c r="A36" s="111"/>
      <c r="B36" s="111"/>
      <c r="C36" s="111"/>
      <c r="D36" s="37">
        <v>4</v>
      </c>
      <c r="E36" s="60">
        <v>157</v>
      </c>
      <c r="F36" s="38">
        <f>F34*3</f>
        <v>90</v>
      </c>
      <c r="G36" s="38">
        <f t="shared" si="0"/>
        <v>247</v>
      </c>
      <c r="H36" s="38">
        <v>1</v>
      </c>
      <c r="I36" s="38">
        <f t="shared" si="1"/>
        <v>247</v>
      </c>
      <c r="J36" s="39">
        <v>520</v>
      </c>
      <c r="K36" s="39">
        <f t="shared" si="2"/>
        <v>767</v>
      </c>
      <c r="L36" s="114"/>
      <c r="M36" s="114"/>
    </row>
    <row r="37" spans="1:13" ht="12.75" customHeight="1" x14ac:dyDescent="0.3">
      <c r="A37" s="111"/>
      <c r="B37" s="111"/>
      <c r="C37" s="111"/>
      <c r="D37" s="37">
        <v>5</v>
      </c>
      <c r="E37" s="60">
        <v>157</v>
      </c>
      <c r="F37" s="38">
        <f>F34*4</f>
        <v>120</v>
      </c>
      <c r="G37" s="38">
        <f t="shared" si="0"/>
        <v>277</v>
      </c>
      <c r="H37" s="38">
        <v>1</v>
      </c>
      <c r="I37" s="38">
        <f t="shared" si="1"/>
        <v>277</v>
      </c>
      <c r="J37" s="39">
        <v>520</v>
      </c>
      <c r="K37" s="39">
        <f t="shared" si="2"/>
        <v>797</v>
      </c>
      <c r="L37" s="114"/>
      <c r="M37" s="114"/>
    </row>
    <row r="38" spans="1:13" ht="12.75" customHeight="1" x14ac:dyDescent="0.3">
      <c r="A38" s="111"/>
      <c r="B38" s="111"/>
      <c r="C38" s="111"/>
      <c r="D38" s="52">
        <v>6</v>
      </c>
      <c r="E38" s="41">
        <v>157</v>
      </c>
      <c r="F38" s="53">
        <f>F34*5</f>
        <v>150</v>
      </c>
      <c r="G38" s="42">
        <f t="shared" si="0"/>
        <v>307</v>
      </c>
      <c r="H38" s="42">
        <v>1</v>
      </c>
      <c r="I38" s="42">
        <f t="shared" si="1"/>
        <v>307</v>
      </c>
      <c r="J38" s="54">
        <v>640</v>
      </c>
      <c r="K38" s="43">
        <f t="shared" si="2"/>
        <v>947</v>
      </c>
      <c r="L38" s="115" t="s">
        <v>46</v>
      </c>
      <c r="M38" s="116"/>
    </row>
    <row r="39" spans="1:13" ht="12.75" customHeight="1" x14ac:dyDescent="0.3">
      <c r="A39" s="111"/>
      <c r="B39" s="111"/>
      <c r="C39" s="111"/>
      <c r="D39" s="52">
        <v>7</v>
      </c>
      <c r="E39" s="41">
        <v>157</v>
      </c>
      <c r="F39" s="53">
        <f>F34*6</f>
        <v>180</v>
      </c>
      <c r="G39" s="42">
        <f t="shared" si="0"/>
        <v>337</v>
      </c>
      <c r="H39" s="42">
        <v>1</v>
      </c>
      <c r="I39" s="42">
        <f t="shared" si="1"/>
        <v>337</v>
      </c>
      <c r="J39" s="54">
        <v>640</v>
      </c>
      <c r="K39" s="43">
        <f t="shared" si="2"/>
        <v>977</v>
      </c>
      <c r="L39" s="117"/>
      <c r="M39" s="118"/>
    </row>
    <row r="40" spans="1:13" ht="12.75" customHeight="1" x14ac:dyDescent="0.3">
      <c r="A40" s="111"/>
      <c r="B40" s="111"/>
      <c r="C40" s="111"/>
      <c r="D40" s="52">
        <v>8</v>
      </c>
      <c r="E40" s="41">
        <v>157</v>
      </c>
      <c r="F40" s="53">
        <f>F34*7</f>
        <v>210</v>
      </c>
      <c r="G40" s="42">
        <f t="shared" si="0"/>
        <v>367</v>
      </c>
      <c r="H40" s="42">
        <v>1</v>
      </c>
      <c r="I40" s="42">
        <f t="shared" si="1"/>
        <v>367</v>
      </c>
      <c r="J40" s="54">
        <v>640</v>
      </c>
      <c r="K40" s="43">
        <f t="shared" si="2"/>
        <v>1007</v>
      </c>
      <c r="L40" s="117"/>
      <c r="M40" s="118"/>
    </row>
    <row r="41" spans="1:13" ht="12.75" customHeight="1" x14ac:dyDescent="0.3">
      <c r="A41" s="111"/>
      <c r="B41" s="111"/>
      <c r="C41" s="111"/>
      <c r="D41" s="52">
        <v>9</v>
      </c>
      <c r="E41" s="41">
        <v>157</v>
      </c>
      <c r="F41" s="53">
        <f>F34*8</f>
        <v>240</v>
      </c>
      <c r="G41" s="42">
        <f t="shared" si="0"/>
        <v>397</v>
      </c>
      <c r="H41" s="42">
        <v>1</v>
      </c>
      <c r="I41" s="42">
        <f t="shared" si="1"/>
        <v>397</v>
      </c>
      <c r="J41" s="54">
        <v>640</v>
      </c>
      <c r="K41" s="43">
        <f t="shared" si="2"/>
        <v>1037</v>
      </c>
      <c r="L41" s="117"/>
      <c r="M41" s="118"/>
    </row>
    <row r="42" spans="1:13" ht="12.75" customHeight="1" x14ac:dyDescent="0.3">
      <c r="A42" s="123"/>
      <c r="B42" s="123"/>
      <c r="C42" s="123"/>
      <c r="D42" s="40">
        <v>10</v>
      </c>
      <c r="E42" s="41">
        <v>157</v>
      </c>
      <c r="F42" s="42">
        <f>F34*9</f>
        <v>270</v>
      </c>
      <c r="G42" s="42">
        <f t="shared" si="0"/>
        <v>427</v>
      </c>
      <c r="H42" s="42">
        <v>1</v>
      </c>
      <c r="I42" s="42">
        <f t="shared" si="1"/>
        <v>427</v>
      </c>
      <c r="J42" s="43">
        <v>640</v>
      </c>
      <c r="K42" s="43">
        <f t="shared" si="2"/>
        <v>1067</v>
      </c>
      <c r="L42" s="124"/>
      <c r="M42" s="125"/>
    </row>
    <row r="43" spans="1:13" ht="26.25" customHeight="1" x14ac:dyDescent="0.3">
      <c r="A43" s="107" t="s">
        <v>49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</sheetData>
  <mergeCells count="21">
    <mergeCell ref="L28:M32"/>
    <mergeCell ref="B33:B42"/>
    <mergeCell ref="C33:C42"/>
    <mergeCell ref="L33:M37"/>
    <mergeCell ref="L38:M42"/>
    <mergeCell ref="A43:M43"/>
    <mergeCell ref="A1:M1"/>
    <mergeCell ref="L2:M2"/>
    <mergeCell ref="A3:A22"/>
    <mergeCell ref="B3:B12"/>
    <mergeCell ref="C3:C12"/>
    <mergeCell ref="L3:M7"/>
    <mergeCell ref="L8:M12"/>
    <mergeCell ref="B13:B22"/>
    <mergeCell ref="C13:C22"/>
    <mergeCell ref="L13:M17"/>
    <mergeCell ref="L18:M22"/>
    <mergeCell ref="A23:A42"/>
    <mergeCell ref="B23:B32"/>
    <mergeCell ref="C23:C32"/>
    <mergeCell ref="L23:M27"/>
  </mergeCells>
  <phoneticPr fontId="2" type="noConversion"/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G19" sqref="G19"/>
    </sheetView>
  </sheetViews>
  <sheetFormatPr defaultRowHeight="16.5" x14ac:dyDescent="0.3"/>
  <cols>
    <col min="1" max="6" width="19.25" customWidth="1"/>
    <col min="7" max="8" width="26.75" customWidth="1"/>
  </cols>
  <sheetData>
    <row r="1" spans="1:6" ht="39" customHeight="1" x14ac:dyDescent="0.3">
      <c r="A1" s="128" t="s">
        <v>30</v>
      </c>
      <c r="B1" s="129"/>
      <c r="C1" s="129"/>
      <c r="D1" s="129"/>
      <c r="E1" s="129"/>
      <c r="F1" s="130"/>
    </row>
    <row r="2" spans="1:6" ht="33.75" customHeight="1" x14ac:dyDescent="0.3">
      <c r="A2" s="5" t="s">
        <v>0</v>
      </c>
      <c r="B2" s="5" t="s">
        <v>14</v>
      </c>
      <c r="C2" s="5" t="s">
        <v>8</v>
      </c>
      <c r="D2" s="5" t="s">
        <v>9</v>
      </c>
      <c r="E2" s="10" t="s">
        <v>13</v>
      </c>
      <c r="F2" s="9" t="s">
        <v>11</v>
      </c>
    </row>
    <row r="3" spans="1:6" ht="33.75" customHeight="1" x14ac:dyDescent="0.3">
      <c r="A3" s="12" t="s">
        <v>1</v>
      </c>
      <c r="B3" s="126" t="s">
        <v>27</v>
      </c>
      <c r="C3" s="3">
        <v>1</v>
      </c>
      <c r="D3" s="3">
        <v>50000</v>
      </c>
      <c r="E3" s="3">
        <f>C3*D3</f>
        <v>50000</v>
      </c>
      <c r="F3" s="4"/>
    </row>
    <row r="4" spans="1:6" ht="33.75" customHeight="1" x14ac:dyDescent="0.3">
      <c r="A4" s="12" t="s">
        <v>2</v>
      </c>
      <c r="B4" s="127"/>
      <c r="C4" s="3">
        <v>1</v>
      </c>
      <c r="D4" s="3">
        <v>100000</v>
      </c>
      <c r="E4" s="3">
        <f>C4*D4</f>
        <v>100000</v>
      </c>
      <c r="F4" s="4"/>
    </row>
    <row r="5" spans="1:6" ht="33.75" customHeight="1" x14ac:dyDescent="0.3">
      <c r="A5" s="5" t="s">
        <v>0</v>
      </c>
      <c r="B5" s="5" t="s">
        <v>14</v>
      </c>
      <c r="C5" s="5" t="s">
        <v>8</v>
      </c>
      <c r="D5" s="5" t="s">
        <v>9</v>
      </c>
      <c r="E5" s="10" t="s">
        <v>13</v>
      </c>
      <c r="F5" s="9" t="s">
        <v>11</v>
      </c>
    </row>
    <row r="6" spans="1:6" ht="33.75" customHeight="1" x14ac:dyDescent="0.3">
      <c r="A6" s="12" t="s">
        <v>1</v>
      </c>
      <c r="B6" s="126" t="s">
        <v>28</v>
      </c>
      <c r="C6" s="3">
        <v>1</v>
      </c>
      <c r="D6" s="3">
        <v>50000</v>
      </c>
      <c r="E6" s="6">
        <f>C6*D6</f>
        <v>50000</v>
      </c>
      <c r="F6" s="7"/>
    </row>
    <row r="7" spans="1:6" ht="33.75" customHeight="1" x14ac:dyDescent="0.3">
      <c r="A7" s="12" t="s">
        <v>2</v>
      </c>
      <c r="B7" s="127"/>
      <c r="C7" s="3">
        <v>1</v>
      </c>
      <c r="D7" s="3">
        <v>100000</v>
      </c>
      <c r="E7" s="6">
        <f>C7*D7</f>
        <v>100000</v>
      </c>
      <c r="F7" s="7"/>
    </row>
    <row r="8" spans="1:6" x14ac:dyDescent="0.3">
      <c r="A8" s="108" t="s">
        <v>31</v>
      </c>
      <c r="B8" s="108"/>
      <c r="C8" s="108"/>
      <c r="D8" s="108"/>
      <c r="E8" s="108"/>
      <c r="F8" s="108"/>
    </row>
    <row r="9" spans="1:6" x14ac:dyDescent="0.3">
      <c r="A9" s="76" t="s">
        <v>32</v>
      </c>
      <c r="B9" s="76"/>
      <c r="C9" s="76"/>
      <c r="D9" s="76"/>
      <c r="E9" s="76"/>
      <c r="F9" s="76"/>
    </row>
  </sheetData>
  <mergeCells count="5">
    <mergeCell ref="A8:F8"/>
    <mergeCell ref="A9:F9"/>
    <mergeCell ref="B3:B4"/>
    <mergeCell ref="B6:B7"/>
    <mergeCell ref="A1:F1"/>
  </mergeCells>
  <phoneticPr fontId="2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18" sqref="H18"/>
    </sheetView>
  </sheetViews>
  <sheetFormatPr defaultRowHeight="16.5" x14ac:dyDescent="0.3"/>
  <cols>
    <col min="1" max="5" width="16" customWidth="1"/>
    <col min="6" max="6" width="22" customWidth="1"/>
    <col min="7" max="7" width="21.5" customWidth="1"/>
    <col min="8" max="8" width="9.375" bestFit="1" customWidth="1"/>
  </cols>
  <sheetData>
    <row r="1" spans="1:10" ht="31.5" customHeight="1" x14ac:dyDescent="0.3">
      <c r="A1" s="131" t="s">
        <v>24</v>
      </c>
      <c r="B1" s="132"/>
      <c r="C1" s="132"/>
      <c r="D1" s="132"/>
      <c r="E1" s="132"/>
      <c r="F1" s="132"/>
      <c r="G1" s="133"/>
    </row>
    <row r="2" spans="1:10" ht="31.5" customHeight="1" x14ac:dyDescent="0.3">
      <c r="A2" s="5" t="s">
        <v>16</v>
      </c>
      <c r="B2" s="9" t="s">
        <v>0</v>
      </c>
      <c r="C2" s="9" t="s">
        <v>14</v>
      </c>
      <c r="D2" s="9" t="s">
        <v>6</v>
      </c>
      <c r="E2" s="9" t="s">
        <v>18</v>
      </c>
      <c r="F2" s="72" t="s">
        <v>50</v>
      </c>
      <c r="G2" s="9" t="s">
        <v>11</v>
      </c>
    </row>
    <row r="3" spans="1:10" ht="31.5" customHeight="1" x14ac:dyDescent="0.3">
      <c r="A3" s="1" t="s">
        <v>17</v>
      </c>
      <c r="B3" s="2" t="s">
        <v>1</v>
      </c>
      <c r="C3" s="2" t="s">
        <v>37</v>
      </c>
      <c r="D3" s="2" t="s">
        <v>15</v>
      </c>
      <c r="E3" s="2" t="s">
        <v>19</v>
      </c>
      <c r="F3" s="73">
        <v>10</v>
      </c>
      <c r="G3" s="3" t="s">
        <v>38</v>
      </c>
      <c r="I3" s="8"/>
      <c r="J3" s="8"/>
    </row>
    <row r="4" spans="1:10" ht="31.5" customHeight="1" x14ac:dyDescent="0.3">
      <c r="A4" s="1" t="s">
        <v>21</v>
      </c>
      <c r="B4" s="2" t="s">
        <v>29</v>
      </c>
      <c r="C4" s="2" t="s">
        <v>37</v>
      </c>
      <c r="D4" s="2" t="s">
        <v>22</v>
      </c>
      <c r="E4" s="2" t="s">
        <v>20</v>
      </c>
      <c r="F4" s="73">
        <v>24</v>
      </c>
      <c r="G4" s="3" t="s">
        <v>38</v>
      </c>
      <c r="I4" s="8"/>
      <c r="J4" s="8"/>
    </row>
    <row r="5" spans="1:10" x14ac:dyDescent="0.3">
      <c r="A5" s="74"/>
      <c r="B5" s="108"/>
      <c r="C5" s="108"/>
      <c r="D5" s="108"/>
      <c r="E5" s="108"/>
      <c r="F5" s="108"/>
      <c r="G5" s="108"/>
      <c r="I5" s="8"/>
      <c r="J5" s="8"/>
    </row>
    <row r="6" spans="1:10" x14ac:dyDescent="0.3">
      <c r="A6" s="134"/>
      <c r="B6" s="75"/>
      <c r="C6" s="75"/>
      <c r="D6" s="75"/>
      <c r="E6" s="75"/>
      <c r="F6" s="75"/>
      <c r="G6" s="75"/>
      <c r="I6" s="8"/>
      <c r="J6" s="8"/>
    </row>
    <row r="7" spans="1:10" x14ac:dyDescent="0.3">
      <c r="A7" s="76"/>
      <c r="B7" s="76"/>
      <c r="C7" s="76"/>
      <c r="D7" s="76"/>
      <c r="E7" s="76"/>
      <c r="F7" s="76"/>
      <c r="G7" s="76"/>
      <c r="H7" s="8"/>
      <c r="I7" s="8"/>
      <c r="J7" s="8"/>
    </row>
    <row r="8" spans="1:10" x14ac:dyDescent="0.3">
      <c r="F8" s="11"/>
      <c r="G8" s="8"/>
      <c r="H8" s="8"/>
      <c r="I8" s="8"/>
      <c r="J8" s="8"/>
    </row>
    <row r="9" spans="1:10" x14ac:dyDescent="0.3">
      <c r="F9" s="8"/>
      <c r="G9" s="8"/>
      <c r="H9" s="8"/>
      <c r="I9" s="8"/>
      <c r="J9" s="8"/>
    </row>
    <row r="10" spans="1:10" x14ac:dyDescent="0.3">
      <c r="F10" s="8"/>
      <c r="G10" s="8"/>
      <c r="H10" s="8"/>
      <c r="I10" s="8"/>
      <c r="J10" s="8"/>
    </row>
    <row r="11" spans="1:10" x14ac:dyDescent="0.3">
      <c r="F11" s="8"/>
      <c r="G11" s="8"/>
      <c r="H11" s="8"/>
      <c r="I11" s="8"/>
      <c r="J11" s="8"/>
    </row>
    <row r="12" spans="1:10" x14ac:dyDescent="0.3">
      <c r="F12" s="8"/>
      <c r="G12" s="8"/>
      <c r="H12" s="8"/>
      <c r="I12" s="8"/>
      <c r="J12" s="8"/>
    </row>
    <row r="13" spans="1:10" x14ac:dyDescent="0.3">
      <c r="F13" s="8"/>
      <c r="G13" s="8"/>
      <c r="H13" s="8"/>
      <c r="I13" s="8"/>
    </row>
    <row r="14" spans="1:10" x14ac:dyDescent="0.3">
      <c r="F14" s="8"/>
      <c r="G14" s="8"/>
      <c r="H14" s="8"/>
      <c r="I14" s="8"/>
    </row>
    <row r="15" spans="1:10" x14ac:dyDescent="0.3">
      <c r="F15" s="8"/>
    </row>
  </sheetData>
  <mergeCells count="4">
    <mergeCell ref="A1:G1"/>
    <mergeCell ref="A5:G5"/>
    <mergeCell ref="A6:G6"/>
    <mergeCell ref="A7:G7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일반DM(접착형) </vt:lpstr>
      <vt:lpstr>일반DM(소봉투)</vt:lpstr>
      <vt:lpstr>일반DM(대봉투)</vt:lpstr>
      <vt:lpstr>디자인비용</vt:lpstr>
      <vt:lpstr>봉투비용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business</dc:creator>
  <cp:lastModifiedBy>business</cp:lastModifiedBy>
  <cp:lastPrinted>2020-11-03T02:12:09Z</cp:lastPrinted>
  <dcterms:created xsi:type="dcterms:W3CDTF">2020-05-21T07:39:55Z</dcterms:created>
  <dcterms:modified xsi:type="dcterms:W3CDTF">2022-06-24T04:53:09Z</dcterms:modified>
</cp:coreProperties>
</file>